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635" windowWidth="17520" windowHeight="10260" tabRatio="418" firstSheet="1" activeTab="1"/>
  </bookViews>
  <sheets>
    <sheet name="Прил 1" sheetId="9" state="hidden" r:id="rId1"/>
    <sheet name="Приложение №1 к МП" sheetId="15" r:id="rId2"/>
    <sheet name="Приложение №2 к МП" sheetId="16" r:id="rId3"/>
    <sheet name="Приложение №3 к МП" sheetId="17" r:id="rId4"/>
    <sheet name="Прил 4" sheetId="12" state="hidden" r:id="rId5"/>
  </sheets>
  <definedNames>
    <definedName name="_xlnm.Print_Area" localSheetId="0">'Прил 1'!$A$1:$K$14</definedName>
    <definedName name="_xlnm.Print_Area" localSheetId="4">'Прил 4'!$A$1:$I$34</definedName>
    <definedName name="_xlnm.Print_Area" localSheetId="1">'Приложение №1 к МП'!$A$1:$AS$47</definedName>
    <definedName name="_xlnm.Print_Area" localSheetId="2">'Приложение №2 к МП'!$A$1:$O$14</definedName>
    <definedName name="_xlnm.Print_Area" localSheetId="3">'Приложение №3 к МП'!$A$1:$P$17</definedName>
  </definedNames>
  <calcPr calcId="145621"/>
</workbook>
</file>

<file path=xl/calcChain.xml><?xml version="1.0" encoding="utf-8"?>
<calcChain xmlns="http://schemas.openxmlformats.org/spreadsheetml/2006/main">
  <c r="AH9" i="15" l="1"/>
  <c r="AG9" i="15"/>
  <c r="AR47" i="15"/>
  <c r="AR46" i="15"/>
  <c r="AR45" i="15"/>
  <c r="AN47" i="15"/>
  <c r="AN46" i="15"/>
  <c r="AN45" i="15"/>
  <c r="AJ47" i="15"/>
  <c r="AJ46" i="15"/>
  <c r="AJ45" i="15"/>
  <c r="AF47" i="15"/>
  <c r="AF46" i="15"/>
  <c r="AF45" i="15"/>
  <c r="AB47" i="15"/>
  <c r="AB46" i="15"/>
  <c r="AB45" i="15"/>
  <c r="X47" i="15"/>
  <c r="X46" i="15"/>
  <c r="X45" i="15"/>
  <c r="T47" i="15"/>
  <c r="T46" i="15"/>
  <c r="T45" i="15"/>
  <c r="P47" i="15"/>
  <c r="P46" i="15"/>
  <c r="P45" i="15"/>
  <c r="L46" i="15"/>
  <c r="L47" i="15"/>
  <c r="L45" i="15"/>
  <c r="D16" i="17" l="1"/>
  <c r="D13" i="17"/>
  <c r="P11" i="17"/>
  <c r="I11" i="17"/>
  <c r="G11" i="17"/>
  <c r="F11" i="17"/>
  <c r="E11" i="17"/>
  <c r="D11" i="17"/>
  <c r="H11" i="17" l="1"/>
  <c r="AR42" i="15"/>
  <c r="H42" i="15" s="1"/>
  <c r="AR41" i="15"/>
  <c r="AR40" i="15"/>
  <c r="AR39" i="15"/>
  <c r="AR38" i="15"/>
  <c r="AR37" i="15"/>
  <c r="AR36" i="15"/>
  <c r="AR35" i="15"/>
  <c r="AR34" i="15"/>
  <c r="AR33" i="15"/>
  <c r="AR32" i="15"/>
  <c r="AR31" i="15"/>
  <c r="AR30" i="15"/>
  <c r="AR29" i="15"/>
  <c r="AR28" i="15"/>
  <c r="AR27" i="15"/>
  <c r="AR26" i="15"/>
  <c r="AR25" i="15"/>
  <c r="AR24" i="15"/>
  <c r="AR22" i="15"/>
  <c r="AR21" i="15"/>
  <c r="AR20" i="15"/>
  <c r="AR19" i="15"/>
  <c r="AR18" i="15"/>
  <c r="AR17" i="15"/>
  <c r="AR16" i="15"/>
  <c r="AR15" i="15"/>
  <c r="AP9" i="15"/>
  <c r="AO9" i="15"/>
  <c r="AK9" i="15" l="1"/>
  <c r="AC9" i="15"/>
  <c r="AA9" i="15"/>
  <c r="Y9" i="15"/>
  <c r="W9" i="15"/>
  <c r="U9" i="15"/>
  <c r="S9" i="15"/>
  <c r="R9" i="15"/>
  <c r="O9" i="15"/>
  <c r="N9" i="15"/>
  <c r="M9" i="15"/>
  <c r="P9" i="15" s="1"/>
  <c r="K9" i="15"/>
  <c r="J9" i="15"/>
  <c r="I9" i="15"/>
  <c r="L9" i="15"/>
  <c r="L41" i="15"/>
  <c r="P41" i="15"/>
  <c r="T41" i="15"/>
  <c r="X41" i="15"/>
  <c r="AF41" i="15"/>
  <c r="AJ41" i="15"/>
  <c r="AN41" i="15"/>
  <c r="V28" i="15"/>
  <c r="V9" i="15" s="1"/>
  <c r="Q17" i="15"/>
  <c r="Q9" i="15" s="1"/>
  <c r="T9" i="15" s="1"/>
  <c r="AD9" i="15"/>
  <c r="AE25" i="15"/>
  <c r="AE9" i="15" s="1"/>
  <c r="AL9" i="15"/>
  <c r="AN40" i="15"/>
  <c r="AN39" i="15"/>
  <c r="AN38" i="15"/>
  <c r="AN37" i="15"/>
  <c r="AN36" i="15"/>
  <c r="AN35" i="15"/>
  <c r="AN34" i="15"/>
  <c r="AN33" i="15"/>
  <c r="AN32" i="15"/>
  <c r="AN31" i="15"/>
  <c r="AN30" i="15"/>
  <c r="AN29" i="15"/>
  <c r="AN27" i="15"/>
  <c r="AN26" i="15"/>
  <c r="AN24" i="15"/>
  <c r="AN22" i="15"/>
  <c r="AN21" i="15"/>
  <c r="AN20" i="15"/>
  <c r="AN19" i="15"/>
  <c r="AN18" i="15"/>
  <c r="AN17" i="15"/>
  <c r="AN16" i="15"/>
  <c r="AN15" i="15"/>
  <c r="X18" i="15"/>
  <c r="AJ40" i="15"/>
  <c r="AJ39" i="15"/>
  <c r="AJ38" i="15"/>
  <c r="AJ37" i="15"/>
  <c r="AJ36" i="15"/>
  <c r="AJ35" i="15"/>
  <c r="AJ34" i="15"/>
  <c r="AJ33" i="15"/>
  <c r="AJ32" i="15"/>
  <c r="AJ31" i="15"/>
  <c r="AJ30" i="15"/>
  <c r="AJ29" i="15"/>
  <c r="AJ27" i="15"/>
  <c r="AJ26" i="15"/>
  <c r="AJ24" i="15"/>
  <c r="AJ22" i="15"/>
  <c r="AJ21" i="15"/>
  <c r="AJ20" i="15"/>
  <c r="AJ19" i="15"/>
  <c r="AJ18" i="15"/>
  <c r="AJ17" i="15"/>
  <c r="AJ16" i="15"/>
  <c r="AJ15" i="15"/>
  <c r="AF39" i="15"/>
  <c r="AF40" i="15"/>
  <c r="AB39" i="15"/>
  <c r="AB40" i="15"/>
  <c r="X39" i="15"/>
  <c r="X40" i="15"/>
  <c r="T39" i="15"/>
  <c r="T40" i="15"/>
  <c r="P39" i="15"/>
  <c r="P40" i="15"/>
  <c r="L39" i="15"/>
  <c r="H39" i="15" s="1"/>
  <c r="L40" i="15"/>
  <c r="H40" i="15" s="1"/>
  <c r="AF16" i="15"/>
  <c r="AF17" i="15"/>
  <c r="AF18" i="15"/>
  <c r="AF19" i="15"/>
  <c r="AF20" i="15"/>
  <c r="AF21" i="15"/>
  <c r="AF22" i="15"/>
  <c r="AF24" i="15"/>
  <c r="AF26" i="15"/>
  <c r="AF27" i="15"/>
  <c r="AF29" i="15"/>
  <c r="AF30" i="15"/>
  <c r="AF31" i="15"/>
  <c r="AF32" i="15"/>
  <c r="AF33" i="15"/>
  <c r="AF34" i="15"/>
  <c r="AF35" i="15"/>
  <c r="AF36" i="15"/>
  <c r="AF37" i="15"/>
  <c r="AF38" i="15"/>
  <c r="AF15" i="15"/>
  <c r="AB37" i="15"/>
  <c r="AB38" i="15"/>
  <c r="X37" i="15"/>
  <c r="X38" i="15"/>
  <c r="T37" i="15"/>
  <c r="T38" i="15"/>
  <c r="P37" i="15"/>
  <c r="P38" i="15"/>
  <c r="L37" i="15"/>
  <c r="H37" i="15" s="1"/>
  <c r="L38" i="15"/>
  <c r="H38" i="15" s="1"/>
  <c r="T17" i="15"/>
  <c r="AB33" i="15"/>
  <c r="AB34" i="15"/>
  <c r="AB35" i="15"/>
  <c r="AB36" i="15"/>
  <c r="X33" i="15"/>
  <c r="X34" i="15"/>
  <c r="X35" i="15"/>
  <c r="X36" i="15"/>
  <c r="T33" i="15"/>
  <c r="T34" i="15"/>
  <c r="T35" i="15"/>
  <c r="T36" i="15"/>
  <c r="P33" i="15"/>
  <c r="P34" i="15"/>
  <c r="P35" i="15"/>
  <c r="P36" i="15"/>
  <c r="L34" i="15"/>
  <c r="H34" i="15" s="1"/>
  <c r="L35" i="15"/>
  <c r="L36" i="15"/>
  <c r="H36" i="15" s="1"/>
  <c r="L33" i="15"/>
  <c r="H33" i="15" s="1"/>
  <c r="AB32" i="15"/>
  <c r="AB31" i="15"/>
  <c r="AB30" i="15"/>
  <c r="AB29" i="15"/>
  <c r="AB27" i="15"/>
  <c r="AB26" i="15"/>
  <c r="AB25" i="15"/>
  <c r="AB24" i="15"/>
  <c r="AB22" i="15"/>
  <c r="AB21" i="15"/>
  <c r="AB20" i="15"/>
  <c r="AB19" i="15"/>
  <c r="AB18" i="15"/>
  <c r="AB17" i="15"/>
  <c r="AB16" i="15"/>
  <c r="X32" i="15"/>
  <c r="X31" i="15"/>
  <c r="X30" i="15"/>
  <c r="X29" i="15"/>
  <c r="X27" i="15"/>
  <c r="X26" i="15"/>
  <c r="X25" i="15"/>
  <c r="X24" i="15"/>
  <c r="X22" i="15"/>
  <c r="X21" i="15"/>
  <c r="X20" i="15"/>
  <c r="X19" i="15"/>
  <c r="X17" i="15"/>
  <c r="X16" i="15"/>
  <c r="T32" i="15"/>
  <c r="T31" i="15"/>
  <c r="T30" i="15"/>
  <c r="T29" i="15"/>
  <c r="T28" i="15"/>
  <c r="T27" i="15"/>
  <c r="T26" i="15"/>
  <c r="T25" i="15"/>
  <c r="T24" i="15"/>
  <c r="T22" i="15"/>
  <c r="T21" i="15"/>
  <c r="T20" i="15"/>
  <c r="T19" i="15"/>
  <c r="T18" i="15"/>
  <c r="T16" i="15"/>
  <c r="P32" i="15"/>
  <c r="P31" i="15"/>
  <c r="P30" i="15"/>
  <c r="P29" i="15"/>
  <c r="P28" i="15"/>
  <c r="P27" i="15"/>
  <c r="P26" i="15"/>
  <c r="P25" i="15"/>
  <c r="P24" i="15"/>
  <c r="P22" i="15"/>
  <c r="P21" i="15"/>
  <c r="P20" i="15"/>
  <c r="P19" i="15"/>
  <c r="P18" i="15"/>
  <c r="P17" i="15"/>
  <c r="P16" i="15"/>
  <c r="L32" i="15"/>
  <c r="H32" i="15" s="1"/>
  <c r="L31" i="15"/>
  <c r="H31" i="15" s="1"/>
  <c r="L30" i="15"/>
  <c r="H30" i="15" s="1"/>
  <c r="L29" i="15"/>
  <c r="H29" i="15" s="1"/>
  <c r="L28" i="15"/>
  <c r="L27" i="15"/>
  <c r="L26" i="15"/>
  <c r="H26" i="15" s="1"/>
  <c r="L25" i="15"/>
  <c r="L24" i="15"/>
  <c r="H24" i="15" s="1"/>
  <c r="L22" i="15"/>
  <c r="H22" i="15" s="1"/>
  <c r="L21" i="15"/>
  <c r="H21" i="15" s="1"/>
  <c r="L20" i="15"/>
  <c r="H20" i="15" s="1"/>
  <c r="L19" i="15"/>
  <c r="H19" i="15" s="1"/>
  <c r="L18" i="15"/>
  <c r="L17" i="15"/>
  <c r="H17" i="15" s="1"/>
  <c r="L16" i="15"/>
  <c r="H16" i="15" s="1"/>
  <c r="L15" i="15"/>
  <c r="L14" i="15"/>
  <c r="H14" i="15" s="1"/>
  <c r="L13" i="15"/>
  <c r="H13" i="15" s="1"/>
  <c r="L12" i="15"/>
  <c r="H12" i="15" s="1"/>
  <c r="AB15" i="15"/>
  <c r="X15" i="15"/>
  <c r="T15" i="15"/>
  <c r="P15" i="15"/>
  <c r="D9" i="12"/>
  <c r="E9" i="12"/>
  <c r="F9" i="12"/>
  <c r="G9" i="12"/>
  <c r="H9" i="12"/>
  <c r="I9" i="12"/>
  <c r="C11" i="12"/>
  <c r="C12" i="12"/>
  <c r="C13" i="12"/>
  <c r="C14" i="12"/>
  <c r="C15" i="12"/>
  <c r="D16" i="12"/>
  <c r="E16" i="12"/>
  <c r="F16" i="12"/>
  <c r="G16" i="12"/>
  <c r="H16" i="12"/>
  <c r="I16" i="12"/>
  <c r="C18" i="12"/>
  <c r="C19" i="12"/>
  <c r="C20" i="12"/>
  <c r="C21" i="12"/>
  <c r="C22" i="12"/>
  <c r="D25" i="12"/>
  <c r="E25" i="12"/>
  <c r="F25" i="12"/>
  <c r="G25" i="12"/>
  <c r="G23" i="12" s="1"/>
  <c r="H25" i="12"/>
  <c r="H23" i="12" s="1"/>
  <c r="I25" i="12"/>
  <c r="D26" i="12"/>
  <c r="E26" i="12"/>
  <c r="F26" i="12"/>
  <c r="C26" i="12" s="1"/>
  <c r="G26" i="12"/>
  <c r="H26" i="12"/>
  <c r="I26" i="12"/>
  <c r="I23" i="12" s="1"/>
  <c r="D27" i="12"/>
  <c r="E27" i="12"/>
  <c r="F27" i="12"/>
  <c r="G27" i="12"/>
  <c r="H27" i="12"/>
  <c r="I27" i="12"/>
  <c r="C27" i="12"/>
  <c r="D28" i="12"/>
  <c r="E28" i="12"/>
  <c r="F28" i="12"/>
  <c r="C28" i="12" s="1"/>
  <c r="G28" i="12"/>
  <c r="H28" i="12"/>
  <c r="I28" i="12"/>
  <c r="D29" i="12"/>
  <c r="D23" i="12" s="1"/>
  <c r="E29" i="12"/>
  <c r="E23" i="12"/>
  <c r="F29" i="12"/>
  <c r="G29" i="12"/>
  <c r="H29" i="12"/>
  <c r="C29" i="12"/>
  <c r="I29" i="12"/>
  <c r="X28" i="15"/>
  <c r="AF28" i="15"/>
  <c r="C25" i="12"/>
  <c r="AF25" i="15"/>
  <c r="AJ28" i="15"/>
  <c r="H35" i="15" l="1"/>
  <c r="AI25" i="15"/>
  <c r="Z28" i="15"/>
  <c r="H41" i="15"/>
  <c r="H18" i="15"/>
  <c r="H15" i="15"/>
  <c r="H27" i="15"/>
  <c r="AN28" i="15"/>
  <c r="AF9" i="15"/>
  <c r="X9" i="15"/>
  <c r="F23" i="12"/>
  <c r="C23" i="12" s="1"/>
  <c r="AQ9" i="15"/>
  <c r="Z9" i="15" l="1"/>
  <c r="AB9" i="15" s="1"/>
  <c r="AB28" i="15"/>
  <c r="H28" i="15"/>
  <c r="AI9" i="15"/>
  <c r="AJ9" i="15" s="1"/>
  <c r="AM25" i="15"/>
  <c r="AJ25" i="15"/>
  <c r="AR9" i="15"/>
  <c r="AM9" i="15" l="1"/>
  <c r="AN9" i="15" s="1"/>
  <c r="H9" i="15" s="1"/>
  <c r="AN25" i="15"/>
  <c r="H25" i="15"/>
</calcChain>
</file>

<file path=xl/sharedStrings.xml><?xml version="1.0" encoding="utf-8"?>
<sst xmlns="http://schemas.openxmlformats.org/spreadsheetml/2006/main" count="446" uniqueCount="229">
  <si>
    <t>Текущий финансовый год
(2013 год)</t>
  </si>
  <si>
    <t>Очередной финансовый год
(2014 год)</t>
  </si>
  <si>
    <t>Первый год планового периода
(2015 год)</t>
  </si>
  <si>
    <t>Второй год планового периода
(2016 год)</t>
  </si>
  <si>
    <t xml:space="preserve">
Отчетный финансовый год
(2012 год)
</t>
  </si>
  <si>
    <t xml:space="preserve">Подпрограмма 1: </t>
  </si>
  <si>
    <t>______________________</t>
  </si>
  <si>
    <t>Наименование услуги, показателя объема услуги</t>
  </si>
  <si>
    <t>Значение показателя объема услуги</t>
  </si>
  <si>
    <t>Расходы местного бюджета на оказание муниципальной услуги, тыс. рублей</t>
  </si>
  <si>
    <t>Наименование услуги и ее содержание</t>
  </si>
  <si>
    <t>Показатель объема услуги</t>
  </si>
  <si>
    <t xml:space="preserve"> Мероприятие 1.1 </t>
  </si>
  <si>
    <t xml:space="preserve"> Мероприятие 1.2 </t>
  </si>
  <si>
    <t>2014 год</t>
  </si>
  <si>
    <t>МБ</t>
  </si>
  <si>
    <t>КБ</t>
  </si>
  <si>
    <t>РБ</t>
  </si>
  <si>
    <t>Общий объем финансирования, тыс.руб.</t>
  </si>
  <si>
    <t>2015 год</t>
  </si>
  <si>
    <t>2016 год</t>
  </si>
  <si>
    <t>№ п/п</t>
  </si>
  <si>
    <t>6+7+8+9</t>
  </si>
  <si>
    <t>Ожидаемый результат</t>
  </si>
  <si>
    <t>ГРБС</t>
  </si>
  <si>
    <t>Объем финансирования&lt;*&gt;, тыс.руб.</t>
  </si>
  <si>
    <t>Объем капитальных вложений, тыс. рублей</t>
  </si>
  <si>
    <t xml:space="preserve">отчетный финансовый год </t>
  </si>
  <si>
    <t>текущий финансовый год</t>
  </si>
  <si>
    <t>очередной финансовый год</t>
  </si>
  <si>
    <t xml:space="preserve">первый год планового периода </t>
  </si>
  <si>
    <t>второй год планового периода</t>
  </si>
  <si>
    <t>по годам до ввода объекта</t>
  </si>
  <si>
    <t>2012 год</t>
  </si>
  <si>
    <t>2013 год</t>
  </si>
  <si>
    <t>в том числе:</t>
  </si>
  <si>
    <t>федеральный бюджет</t>
  </si>
  <si>
    <t>краевой бюджет</t>
  </si>
  <si>
    <t>внебюджетные  источники</t>
  </si>
  <si>
    <t>ИТОГО:</t>
  </si>
  <si>
    <t xml:space="preserve">Главный распорядитель:  </t>
  </si>
  <si>
    <t>районный бюджет</t>
  </si>
  <si>
    <t>Объект 1______ год ввода __________</t>
  </si>
  <si>
    <t>местный бюджет</t>
  </si>
  <si>
    <t>Примечания:</t>
  </si>
  <si>
    <t>&lt;*&gt; указывается подпрограмма, в которой предусмотрено строительство объекта</t>
  </si>
  <si>
    <t>&lt;**&gt; по вновь начинаемым объектам – ориентировочная стоимость объекта</t>
  </si>
  <si>
    <t>Наименование  объекта с указанием мощности и годов строительства &lt;*&gt;</t>
  </si>
  <si>
    <t xml:space="preserve">Остаток  стоимости строительства в ценах контракта на 01.01.2014&lt;**&gt; </t>
  </si>
  <si>
    <t>Код бюджетной классификации</t>
  </si>
  <si>
    <t>РзПр</t>
  </si>
  <si>
    <t>ЦСР</t>
  </si>
  <si>
    <t>ВР</t>
  </si>
  <si>
    <t xml:space="preserve">Приложение 1 к подпрограмме 1 "_____________________________________________", реализуемой в рамках муниципальной программы города Игарки "_________________________" на 2014-2016 годы"
</t>
  </si>
  <si>
    <t>Муниципальное задание на оказание муниципальных услуг муниципальным учреждением</t>
  </si>
  <si>
    <t xml:space="preserve">Руководитель </t>
  </si>
  <si>
    <t xml:space="preserve">Направления и объемы финансирования </t>
  </si>
  <si>
    <t xml:space="preserve">Перечень объектов капитального строительства 
(за счет всех источников финансирования)
</t>
  </si>
  <si>
    <t>Приложение 4 к подпрограмме 1 "_____________________________________________", реализуемой в рамках муниципальной программы города Игарки "_________________________" на 2014-2016 годы"</t>
  </si>
  <si>
    <t>Администрация города Игарки</t>
  </si>
  <si>
    <t xml:space="preserve">Наименование ГРБС </t>
  </si>
  <si>
    <t>1.</t>
  </si>
  <si>
    <t>1.1.</t>
  </si>
  <si>
    <t>2.</t>
  </si>
  <si>
    <t>2.1.</t>
  </si>
  <si>
    <t>Цель. Повышение эффективности, устойчивости и надежности функционирования жилищно-коммунальных систем жизнеобеспечения населения</t>
  </si>
  <si>
    <t>Задача 1. Развитие, модернизация и капитальный ремонт объектов коммунальной инфраструктуры и жилищного фонда города</t>
  </si>
  <si>
    <t>Мероприятие 1. Предоставление субсидии на частичное возмещение затрат, организациям, оказывающим населению города Игарки услуги бани</t>
  </si>
  <si>
    <t>Задача 2. Обеспечение прочих мероприятий по жилищно-коммунальному хозяйству</t>
  </si>
  <si>
    <t>005</t>
  </si>
  <si>
    <t>810</t>
  </si>
  <si>
    <t>0502</t>
  </si>
  <si>
    <t>0419032</t>
  </si>
  <si>
    <t>0501</t>
  </si>
  <si>
    <t>0419033</t>
  </si>
  <si>
    <t>2.2.</t>
  </si>
  <si>
    <t>1.2.</t>
  </si>
  <si>
    <t>0505</t>
  </si>
  <si>
    <t>244</t>
  </si>
  <si>
    <t>1.3.</t>
  </si>
  <si>
    <t>0418263</t>
  </si>
  <si>
    <t>414</t>
  </si>
  <si>
    <t>Компенсация убытков, организациям, осуществляющим управление многоквартирными домами</t>
  </si>
  <si>
    <t>2017 год</t>
  </si>
  <si>
    <t>2018 год</t>
  </si>
  <si>
    <t>Муниципальная программа города Игарки "Реформирование и модернизация жилищно-коммунального хозяйства и повышение энерегетической эффективности"</t>
  </si>
  <si>
    <t>Объем финансирования &lt;*&gt;, тыс.руб.</t>
  </si>
  <si>
    <t>0418301</t>
  </si>
  <si>
    <t>0418206</t>
  </si>
  <si>
    <t>0417572</t>
  </si>
  <si>
    <t>1.4.</t>
  </si>
  <si>
    <t>0417571</t>
  </si>
  <si>
    <t>Мероприятие 2. Предоставление субсидий на компенсацию расходов, организациям осуществляющим управление многоквартирными домами, в части расходов граждан на оплату за содержание и текущий ремонт общего имуществ в многоквартирных домах, расположенных на территории муниципального образования Туруханский район в рамках подпрограммы "Создание условий для безубыточной деятельности организации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</si>
  <si>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 xml:space="preserve">Приложение №1 к  муниципальной программе города Игарки "Реформирование и модернизация жилищно-коммунального хозяйства и повышение энергетической эффективности" </t>
  </si>
  <si>
    <t>Мероприятие 2. Взнос на капитальный ремонт общего имущества в многоквартирных домах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</t>
  </si>
  <si>
    <t>Мероприятие 3. Возмещение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"Развитие и модернизация объектов коммунальной инфраструктуры"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</si>
  <si>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Мероприятие 1. Приобретение спецтехники для нужд ЖКХ г. Игарки в рамках подпрограммы "Развитие и модернизация коммунальной инфраструктуры"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 (переходящие обязательства по контракту 2014 года)</t>
  </si>
  <si>
    <t>Цели, задачи, основные мероприятия программы</t>
  </si>
  <si>
    <t>0410090320</t>
  </si>
  <si>
    <t>Бесперебойное и качественное водоснабжение г. Игарки. Повышение качества жизни населения и качества состояния городской среды. Плановое завершение и ввод в эксплуатацию комплекса водозаборных сооружений «КЕССОН».</t>
  </si>
  <si>
    <t>Обеспечение функционирования систем теплоснабжения, электроснабжения, водоснабжения, водоотведения города</t>
  </si>
  <si>
    <t>Обеспечение ЖКХ города необходимой спецтехникой</t>
  </si>
  <si>
    <t>2.3.</t>
  </si>
  <si>
    <t>Мероприятие 4. Выполнение работ по строительству и (или) реконструкции объектов коммунальной инфраструктуры, находящихся в муниципальной собственности, используемых в сфере водоснабжения, водоотведения и очистки сточных вод за счёт средств краевого бюджета в рамках подпрограммы «Чистая вода Красноярского края»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 и средств бюджета Туруханского района подпрограммы «Обеспечения населения чистой питьевой водой» муниципальной программы Туруханского района «Реформирование и модернизация жилищно-коммунального хозяйства и повышение энергетической эффективности на территории Туруханского района»</t>
  </si>
  <si>
    <t>2.4.</t>
  </si>
  <si>
    <t>2.5.</t>
  </si>
  <si>
    <t>Мероприятие 3. Компенсация (возмещение) затрат организациям коммунального комплекса, возникшим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установлении тарифа регулирующим органом в рамках подпрограммы «Создание условий для безубыточной деятельности организации жилищно-коммунального хозяйства» муниципальной программы Туруханского района «Реформирование и модернизация жилищно-коммунального хозяйства и повышение энергетической эффективности на территории Туруханского района».</t>
  </si>
  <si>
    <t>0410083190</t>
  </si>
  <si>
    <t>0410082060</t>
  </si>
  <si>
    <t>2.6.</t>
  </si>
  <si>
    <t>0410083400</t>
  </si>
  <si>
    <t>2.7.</t>
  </si>
  <si>
    <t>0410083410</t>
  </si>
  <si>
    <t>2.8.</t>
  </si>
  <si>
    <t>2.9.</t>
  </si>
  <si>
    <t>0410083310</t>
  </si>
  <si>
    <t>0410083420</t>
  </si>
  <si>
    <t>0410075720</t>
  </si>
  <si>
    <t>04100S5720</t>
  </si>
  <si>
    <t>0410075710</t>
  </si>
  <si>
    <t>04100S5710</t>
  </si>
  <si>
    <t>Устранение аварийной ситуации на центрально-отопительной котельной (ЦОК)</t>
  </si>
  <si>
    <t>2019 год</t>
  </si>
  <si>
    <t>Всего расходные обязательства по программе</t>
  </si>
  <si>
    <t>Компенсация убытков организациям коммунального комплекса по захоронению (утилизации) твердых бытовых отходов</t>
  </si>
  <si>
    <t>Компенсация убытков организациям коммунального комплекса за содержание пустующего муниципального жилья</t>
  </si>
  <si>
    <t>Программа комплексного развития систем коммунальной инфраструктуры города Игарки - 1 ед.</t>
  </si>
  <si>
    <t>Формирование фонда капитального ремонта многоквартирных домов на счете регионального оператора</t>
  </si>
  <si>
    <t xml:space="preserve">Обеспечение населения города услугами муниципальной бани </t>
  </si>
  <si>
    <t xml:space="preserve">Компенсация убытков организациям коммунального комплекса в связи с несоответствием санитарным нормам предоставляемых населению услуг горячего и холодного водоснабжения </t>
  </si>
  <si>
    <t>2.10.</t>
  </si>
  <si>
    <t>2.11.</t>
  </si>
  <si>
    <t>2.12.</t>
  </si>
  <si>
    <t>0410090400</t>
  </si>
  <si>
    <t>0410090410</t>
  </si>
  <si>
    <t>0410090420</t>
  </si>
  <si>
    <t>0410090430</t>
  </si>
  <si>
    <t>0410074660</t>
  </si>
  <si>
    <t>04100S4660</t>
  </si>
  <si>
    <t>Обеспечение функционирования систем теплоснабжения, электроснабжения города</t>
  </si>
  <si>
    <t xml:space="preserve">Проект внесения изменений в Генеральный план города Игарки и  Правила землепользования и застройки города Игарки - 2 ед.    </t>
  </si>
  <si>
    <t>2020 год</t>
  </si>
  <si>
    <t>Мероприятие 4. Компенсация (возмещение убытков) за содержание пустующего муниципального жилья за 2009-2015 годы в рамках непрограммных расходов Управления ЖКХ и строительства администрации Туруханского района</t>
  </si>
  <si>
    <t>Мероприятие 5. Компенсация (возмещение убытков) ресурсоснабжающих организаций, понесенных в связи с непредставлением гражданам платы за горячее и холодное водоснабжение по причине несоответствия предоставляемых услуг санитарным нормам и правилам в рамках непрограммных расходов Управления ЖКХ и строительства администрации Туруханского района</t>
  </si>
  <si>
    <t>Мероприятие 6. Разработка программ комплексного развития систем коммунальной инфраструктуры муниципальных образований Туруханского района</t>
  </si>
  <si>
    <t>Мероприятие 7. Расходы на компенсацию (возмещение) затрат организациям коммунального комплекса возникших с проведением противоаварийных мероприятий в здании центрально-отопительной котельной (ЦОК) г. Игарка</t>
  </si>
  <si>
    <t>Мероприятие 8. Разработка проектной документации на "Капитальный ремонт подстанции ТП 06-12 ЦОК по ул. Геологов, 4 в г. Игарка"</t>
  </si>
  <si>
    <t>Мероприятие 9. Разработка проектной документации на "Капитальный ремонт котла № 1 "Энергия-3М" на малой угольной котельной № 4 по ул. Игарская, 20 в г. Игарка"</t>
  </si>
  <si>
    <t>Мероприятие 10. Проведение проверки достоверности определения сметной стоимости "Капитального ремонта подстанции ТП 06-12 ЦОК по ул. Геологов, 4 в г. Игарка"</t>
  </si>
  <si>
    <t>Мероприятие 11. Проведение проверки достоверности определения сметной стоимости "Капитального ремонта котла № 1 "Энергия-ЗМ" на малой угольной котельной № 4 по ул. Игарская, 20 в г. Игарка</t>
  </si>
  <si>
    <t>Мероприятие 12. Расходы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"О территориальном планировании Туруханского района "Обеспечение доступным и комфортным жильем жителей Туруханского района"</t>
  </si>
  <si>
    <t>2.13.</t>
  </si>
  <si>
    <t>2.14.</t>
  </si>
  <si>
    <t>810 814 811</t>
  </si>
  <si>
    <t>0412</t>
  </si>
  <si>
    <t>0501  0502 0505 0412</t>
  </si>
  <si>
    <t>0410083010</t>
  </si>
  <si>
    <t>Мероприятие 13. Расходы на компенсацию (возмещение) затрат исполнителям коммунальных услуг , понесенных в связи с непредставлением гражданам платы за горячее и холодное водоснабжение по причине несоответствия предоставляемых услуг санитарным нормам и правилам за период с 01 января по 31 октября 2017 года в рамках непрограммных расходов Управления ЖКХ и строительства администрации Туруханского района</t>
  </si>
  <si>
    <t>0410083840</t>
  </si>
  <si>
    <t>2.15.</t>
  </si>
  <si>
    <t>2.16.</t>
  </si>
  <si>
    <t>0410083850</t>
  </si>
  <si>
    <t>Мероприятие 15. Проведение проверки достоверности определения сметной стоимости на неотложные мероприятия по повышению эксплуатационной надежности объектов коммунальной инфраструктуры</t>
  </si>
  <si>
    <t>Мероприятие 16. Разработка проектной документации на неотложные мероприятия по повышению эксплуатационной надежности объектов коммунальной инфраструктуры</t>
  </si>
  <si>
    <t>2021 год</t>
  </si>
  <si>
    <t>0410000000</t>
  </si>
  <si>
    <t>Мероприятия 14. Расходы на возмещение недополученных доходов ресурсоснабжающим организациям города Игарки, возникших в связи с невыполнением показателей производственной программы по полезному отпуску энергетических ресурсов в рамках непрограммных расходов Управления ЖКХ и строительства администрации Туруханского района</t>
  </si>
  <si>
    <t xml:space="preserve">Возмещение недополученных доходов ресурсоснабжающим организациям города Игарки, возникших в связи с невыполнением показателей производственной программы по полезному отпуску энергетических ресурсов </t>
  </si>
  <si>
    <t>2022 год</t>
  </si>
  <si>
    <t xml:space="preserve">Итого </t>
  </si>
  <si>
    <t>2023 год</t>
  </si>
  <si>
    <t xml:space="preserve">Приложение №2 к  муниципальной программе города Игарки "Реформирование и модернизация жилищно-коммунального хозяйства и повышение энергетической эффективности" </t>
  </si>
  <si>
    <t>Перечень целевых показателей и показателей результативности программы с рашифровкой плановых значений по годам</t>
  </si>
  <si>
    <t>№
п/п</t>
  </si>
  <si>
    <t xml:space="preserve">Цели, задачи, целевые индикаторы и показатели результативности
</t>
  </si>
  <si>
    <t>Единица измерения</t>
  </si>
  <si>
    <t>Источник информации</t>
  </si>
  <si>
    <t xml:space="preserve">Значения индикаторов результативности МП за  отчетный период (текущий и предыдущий год)
</t>
  </si>
  <si>
    <t xml:space="preserve">Значения индикаторов результативности по периодам реализации МП
</t>
  </si>
  <si>
    <t>Уд.вес индикатора</t>
  </si>
  <si>
    <t>Динамика индикатора</t>
  </si>
  <si>
    <t xml:space="preserve"> 2017 год</t>
  </si>
  <si>
    <t xml:space="preserve"> 2018 год</t>
  </si>
  <si>
    <t xml:space="preserve"> 2019 год</t>
  </si>
  <si>
    <t xml:space="preserve">Муниципальная программа "Реформирование и модернизация жилищно-коммунального хозяйства и повышение энергетической эффективности" </t>
  </si>
  <si>
    <t>Количество введенных в эксплуатацию объектов капитального строительства (водозаборных сооружений)</t>
  </si>
  <si>
    <t>ед.</t>
  </si>
  <si>
    <t>Отраслевой мониторинг</t>
  </si>
  <si>
    <t>Количество реконструированных, капитально отремонтированных объектов коммунальной инфраструктуры</t>
  </si>
  <si>
    <t>Число обслуживаемых многоквартирных домов</t>
  </si>
  <si>
    <t xml:space="preserve">Приложение №3 к  муниципальной программе города Игарки "Реформирование и модернизация жилищно-коммунального хозяйства и повышение энергетической эффективности" </t>
  </si>
  <si>
    <t xml:space="preserve">Перечень объектов капитального строительства муниципальной собственности города Игарки
(за счет всех источников финансирования)
</t>
  </si>
  <si>
    <t>Предельная сметная стоимость объекта</t>
  </si>
  <si>
    <t xml:space="preserve">Остаток  стоимости строительства в ценах контракта на 01.01.2018&lt;**&gt; </t>
  </si>
  <si>
    <t>отчетный финансовый год</t>
  </si>
  <si>
    <t>первый год планового периода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</si>
  <si>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</si>
  <si>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</si>
  <si>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</si>
  <si>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</si>
  <si>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</si>
  <si>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</si>
  <si>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</si>
  <si>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</si>
  <si>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</si>
  <si>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</si>
  <si>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</si>
  <si>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</si>
  <si>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</si>
  <si>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Муниципальная программа «Реформирование и модернизация жилищно-коммунального хозяйства и повышение энергетической эффективности» </t>
  </si>
  <si>
    <t xml:space="preserve">Главный распорядитель: Администрация города Игарки </t>
  </si>
  <si>
    <t>Мероприятие 4. Выполнение работ по строительству и (или) реконструкции объектов коммунальной инфраструктуры, находящихся в муниципальной собственности, используемых в сфере водоснабжения, водоотведения и очистки сточных вод</t>
  </si>
  <si>
    <t>Объект капитального строительства «Система забора, подготовки и подачи воды в сеть хозяйственно-питьевого и противопожарного водоснабжения г. Игарки, Красноярский край, Туруханский район» («Разработка проектно-сметной документации на строительство сооружений внеплощадочного водоснабжения г. Игарки с реконструкцией водозаборных сооружений (КЕССОН))», Мощности: Протяженность водоводов 3,7 км Производительность водозабора 4,2 тыс.м3 сутки, Годы строительства: 2012-2018</t>
  </si>
  <si>
    <t>16</t>
  </si>
  <si>
    <t>Задача 3. Предоставление жилых помещений гражданам, переселяемым из аварийного жилищного фонда; предоставление возмещения за изымаемое жилое помещение</t>
  </si>
  <si>
    <r>
      <t>м</t>
    </r>
    <r>
      <rPr>
        <vertAlign val="superscript"/>
        <sz val="20"/>
        <color theme="1"/>
        <rFont val="Times New Roman"/>
        <family val="1"/>
        <charset val="204"/>
      </rPr>
      <t>2</t>
    </r>
  </si>
  <si>
    <t>Ликвидация аварийного жилищного фонда</t>
  </si>
  <si>
    <t>1.5.</t>
  </si>
  <si>
    <t>Ремонт пустующего муниципального жилищного фонда</t>
  </si>
  <si>
    <t>квартир</t>
  </si>
  <si>
    <t>3.</t>
  </si>
  <si>
    <t>Мероприятие 18</t>
  </si>
  <si>
    <t>Оценка недвижимого имущества</t>
  </si>
  <si>
    <t>Выкуп жилых помещений у собственников жилых помещений, проживающих в аварийном жилом фонде</t>
  </si>
  <si>
    <t>Ремонт муниципальных жилых помещений (квартир) для переселения из аварийного жилого фонда</t>
  </si>
  <si>
    <t>0410090440</t>
  </si>
  <si>
    <t>0410090450</t>
  </si>
  <si>
    <t>0410090460</t>
  </si>
  <si>
    <t>3.18.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</si>
</sst>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.0"/>
    <numFmt numFmtId="165" formatCode="0.000"/>
    <numFmt numFmtId="166" formatCode="#,##0.000_р_."/>
    <numFmt numFmtId="167" formatCode="#,##0.00_р_."/>
    <numFmt numFmtId="168" formatCode="#,##0.000"/>
    <numFmt numFmtId="169" formatCode="#,##0.0"/>
  </numFmts>
  <fonts count="20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22"/>
      <name val="Times New Roman"/>
      <family val="1"/>
      <charset val="204"/>
    </font>
    <font>
      <sz val="20"/>
      <name val="Times New Roman"/>
      <family val="1"/>
      <charset val="204"/>
    </font>
    <font>
      <sz val="16"/>
      <color indexed="56"/>
      <name val="Times New Roman"/>
      <family val="1"/>
      <charset val="204"/>
    </font>
    <font>
      <sz val="16"/>
      <color indexed="55"/>
      <name val="Times New Roman"/>
      <family val="1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26"/>
      <name val="Times New Roman"/>
      <family val="1"/>
      <charset val="204"/>
    </font>
    <font>
      <sz val="29"/>
      <name val="Times New Roman"/>
      <family val="1"/>
      <charset val="204"/>
    </font>
    <font>
      <sz val="29"/>
      <color indexed="8"/>
      <name val="Calibri"/>
      <family val="2"/>
      <charset val="204"/>
    </font>
    <font>
      <b/>
      <sz val="29"/>
      <name val="Times New Roman"/>
      <family val="1"/>
      <charset val="204"/>
    </font>
    <font>
      <sz val="2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vertAlign val="superscript"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200">
    <xf numFmtId="0" fontId="0" fillId="0" borderId="0" xfId="0"/>
    <xf numFmtId="0" fontId="1" fillId="2" borderId="0" xfId="0" applyFont="1" applyFill="1" applyBorder="1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Border="1"/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49" fontId="3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/>
    <xf numFmtId="0" fontId="3" fillId="2" borderId="0" xfId="0" applyFont="1" applyFill="1" applyAlignment="1">
      <alignment horizontal="center"/>
    </xf>
    <xf numFmtId="0" fontId="3" fillId="2" borderId="0" xfId="0" applyFont="1" applyFill="1" applyBorder="1"/>
    <xf numFmtId="0" fontId="3" fillId="2" borderId="3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9" fillId="0" borderId="0" xfId="0" applyFont="1" applyFill="1"/>
    <xf numFmtId="0" fontId="7" fillId="0" borderId="0" xfId="0" applyFont="1" applyFill="1"/>
    <xf numFmtId="4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horizontal="center" vertical="top" wrapText="1"/>
    </xf>
    <xf numFmtId="4" fontId="11" fillId="2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 applyBorder="1"/>
    <xf numFmtId="0" fontId="15" fillId="0" borderId="1" xfId="0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/>
    </xf>
    <xf numFmtId="165" fontId="15" fillId="0" borderId="3" xfId="0" applyNumberFormat="1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 wrapText="1"/>
    </xf>
    <xf numFmtId="165" fontId="13" fillId="0" borderId="4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center" wrapText="1"/>
    </xf>
    <xf numFmtId="165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vertical="top" wrapText="1"/>
    </xf>
    <xf numFmtId="165" fontId="13" fillId="0" borderId="1" xfId="0" applyNumberFormat="1" applyFont="1" applyFill="1" applyBorder="1" applyAlignment="1">
      <alignment vertical="center"/>
    </xf>
    <xf numFmtId="165" fontId="13" fillId="0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/>
    <xf numFmtId="2" fontId="13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49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/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vertical="top" wrapText="1"/>
    </xf>
    <xf numFmtId="167" fontId="9" fillId="2" borderId="1" xfId="0" applyNumberFormat="1" applyFont="1" applyFill="1" applyBorder="1" applyAlignment="1">
      <alignment horizontal="center" vertical="top" wrapText="1"/>
    </xf>
    <xf numFmtId="168" fontId="11" fillId="2" borderId="1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Fill="1" applyAlignment="1">
      <alignment vertical="top" wrapText="1"/>
    </xf>
    <xf numFmtId="167" fontId="11" fillId="0" borderId="1" xfId="0" applyNumberFormat="1" applyFont="1" applyBorder="1" applyAlignment="1">
      <alignment horizontal="center"/>
    </xf>
    <xf numFmtId="168" fontId="9" fillId="2" borderId="1" xfId="0" applyNumberFormat="1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top" wrapText="1"/>
    </xf>
    <xf numFmtId="0" fontId="13" fillId="0" borderId="1" xfId="0" applyNumberFormat="1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vertical="top" wrapText="1"/>
    </xf>
    <xf numFmtId="0" fontId="13" fillId="0" borderId="3" xfId="0" applyFont="1" applyFill="1" applyBorder="1" applyAlignment="1">
      <alignment vertical="top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Alignment="1">
      <alignment horizontal="left" vertical="top" wrapText="1"/>
    </xf>
    <xf numFmtId="0" fontId="10" fillId="0" borderId="0" xfId="0" applyFont="1" applyFill="1" applyAlignment="1">
      <alignment horizont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top"/>
    </xf>
    <xf numFmtId="0" fontId="13" fillId="0" borderId="5" xfId="0" applyFont="1" applyFill="1" applyBorder="1" applyAlignment="1">
      <alignment horizontal="center" vertical="top"/>
    </xf>
    <xf numFmtId="0" fontId="13" fillId="0" borderId="5" xfId="0" applyNumberFormat="1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center" wrapText="1"/>
    </xf>
    <xf numFmtId="165" fontId="13" fillId="0" borderId="5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top"/>
    </xf>
    <xf numFmtId="0" fontId="13" fillId="0" borderId="3" xfId="0" applyNumberFormat="1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top"/>
    </xf>
    <xf numFmtId="0" fontId="13" fillId="0" borderId="4" xfId="0" applyNumberFormat="1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top" wrapText="1"/>
    </xf>
    <xf numFmtId="0" fontId="13" fillId="0" borderId="3" xfId="0" applyFont="1" applyFill="1" applyBorder="1" applyAlignment="1">
      <alignment vertical="center" wrapText="1"/>
    </xf>
    <xf numFmtId="0" fontId="12" fillId="0" borderId="1" xfId="0" applyFont="1" applyFill="1" applyBorder="1"/>
    <xf numFmtId="0" fontId="13" fillId="0" borderId="4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 wrapText="1"/>
    </xf>
    <xf numFmtId="169" fontId="13" fillId="0" borderId="1" xfId="1" applyNumberFormat="1" applyFont="1" applyFill="1" applyBorder="1" applyAlignment="1">
      <alignment horizontal="center" vertical="center"/>
    </xf>
    <xf numFmtId="168" fontId="13" fillId="0" borderId="1" xfId="1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17" fontId="13" fillId="0" borderId="1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/>
    <xf numFmtId="0" fontId="3" fillId="0" borderId="0" xfId="0" applyFont="1" applyFill="1" applyAlignment="1">
      <alignment horizontal="right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049" name="WordArt 1"/>
        <xdr:cNvSpPr>
          <a:spLocks noChangeArrowheads="1" noChangeShapeType="1" noTextEdit="1"/>
        </xdr:cNvSpPr>
      </xdr:nvSpPr>
      <xdr:spPr bwMode="auto">
        <a:xfrm>
          <a:off x="504825" y="9572625"/>
          <a:ext cx="25146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050" name="WordArt 1"/>
        <xdr:cNvSpPr>
          <a:spLocks noChangeArrowheads="1" noChangeShapeType="1" noTextEdit="1"/>
        </xdr:cNvSpPr>
      </xdr:nvSpPr>
      <xdr:spPr bwMode="auto">
        <a:xfrm flipV="1">
          <a:off x="533400" y="9572625"/>
          <a:ext cx="24860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051" name="WordArt 1"/>
        <xdr:cNvSpPr>
          <a:spLocks noChangeArrowheads="1" noChangeShapeType="1" noTextEdit="1"/>
        </xdr:cNvSpPr>
      </xdr:nvSpPr>
      <xdr:spPr bwMode="auto">
        <a:xfrm flipV="1">
          <a:off x="533400" y="9572625"/>
          <a:ext cx="24860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052" name="WordArt 1"/>
        <xdr:cNvSpPr>
          <a:spLocks noChangeArrowheads="1" noChangeShapeType="1" noTextEdit="1"/>
        </xdr:cNvSpPr>
      </xdr:nvSpPr>
      <xdr:spPr bwMode="auto">
        <a:xfrm>
          <a:off x="504825" y="9572625"/>
          <a:ext cx="25146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053" name="WordArt 1"/>
        <xdr:cNvSpPr>
          <a:spLocks noChangeArrowheads="1" noChangeShapeType="1" noTextEdit="1"/>
        </xdr:cNvSpPr>
      </xdr:nvSpPr>
      <xdr:spPr bwMode="auto">
        <a:xfrm>
          <a:off x="504825" y="9572625"/>
          <a:ext cx="25146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054" name="WordArt 1"/>
        <xdr:cNvSpPr>
          <a:spLocks noChangeArrowheads="1" noChangeShapeType="1" noTextEdit="1"/>
        </xdr:cNvSpPr>
      </xdr:nvSpPr>
      <xdr:spPr bwMode="auto">
        <a:xfrm>
          <a:off x="504825" y="9572625"/>
          <a:ext cx="25146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8</xdr:row>
      <xdr:rowOff>0</xdr:rowOff>
    </xdr:from>
    <xdr:to>
      <xdr:col>2</xdr:col>
      <xdr:colOff>228600</xdr:colOff>
      <xdr:row>8</xdr:row>
      <xdr:rowOff>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723900" y="7219950"/>
          <a:ext cx="58007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180975</xdr:colOff>
      <xdr:row>8</xdr:row>
      <xdr:rowOff>0</xdr:rowOff>
    </xdr:from>
    <xdr:to>
      <xdr:col>2</xdr:col>
      <xdr:colOff>228600</xdr:colOff>
      <xdr:row>8</xdr:row>
      <xdr:rowOff>0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>
          <a:off x="723900" y="7219950"/>
          <a:ext cx="58007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504825" y="0"/>
          <a:ext cx="47815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 flipV="1">
          <a:off x="533400" y="0"/>
          <a:ext cx="47529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" name="WordArt 1"/>
        <xdr:cNvSpPr>
          <a:spLocks noChangeArrowheads="1" noChangeShapeType="1" noTextEdit="1"/>
        </xdr:cNvSpPr>
      </xdr:nvSpPr>
      <xdr:spPr bwMode="auto">
        <a:xfrm flipV="1">
          <a:off x="533400" y="0"/>
          <a:ext cx="47529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" name="WordArt 1"/>
        <xdr:cNvSpPr>
          <a:spLocks noChangeArrowheads="1" noChangeShapeType="1" noTextEdit="1"/>
        </xdr:cNvSpPr>
      </xdr:nvSpPr>
      <xdr:spPr bwMode="auto">
        <a:xfrm>
          <a:off x="504825" y="0"/>
          <a:ext cx="47815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" name="WordArt 1"/>
        <xdr:cNvSpPr>
          <a:spLocks noChangeArrowheads="1" noChangeShapeType="1" noTextEdit="1"/>
        </xdr:cNvSpPr>
      </xdr:nvSpPr>
      <xdr:spPr bwMode="auto">
        <a:xfrm>
          <a:off x="504825" y="0"/>
          <a:ext cx="47815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7" name="WordArt 1"/>
        <xdr:cNvSpPr>
          <a:spLocks noChangeArrowheads="1" noChangeShapeType="1" noTextEdit="1"/>
        </xdr:cNvSpPr>
      </xdr:nvSpPr>
      <xdr:spPr bwMode="auto">
        <a:xfrm>
          <a:off x="504825" y="0"/>
          <a:ext cx="47815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121" name="WordArt 1"/>
        <xdr:cNvSpPr>
          <a:spLocks noChangeArrowheads="1" noChangeShapeType="1" noTextEdit="1"/>
        </xdr:cNvSpPr>
      </xdr:nvSpPr>
      <xdr:spPr bwMode="auto">
        <a:xfrm>
          <a:off x="504825" y="0"/>
          <a:ext cx="19621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122" name="WordArt 1"/>
        <xdr:cNvSpPr>
          <a:spLocks noChangeArrowheads="1" noChangeShapeType="1" noTextEdit="1"/>
        </xdr:cNvSpPr>
      </xdr:nvSpPr>
      <xdr:spPr bwMode="auto">
        <a:xfrm flipV="1">
          <a:off x="533400" y="0"/>
          <a:ext cx="19335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123" name="WordArt 1"/>
        <xdr:cNvSpPr>
          <a:spLocks noChangeArrowheads="1" noChangeShapeType="1" noTextEdit="1"/>
        </xdr:cNvSpPr>
      </xdr:nvSpPr>
      <xdr:spPr bwMode="auto">
        <a:xfrm flipV="1">
          <a:off x="533400" y="0"/>
          <a:ext cx="19335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124" name="WordArt 1"/>
        <xdr:cNvSpPr>
          <a:spLocks noChangeArrowheads="1" noChangeShapeType="1" noTextEdit="1"/>
        </xdr:cNvSpPr>
      </xdr:nvSpPr>
      <xdr:spPr bwMode="auto">
        <a:xfrm>
          <a:off x="504825" y="0"/>
          <a:ext cx="19621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125" name="WordArt 1"/>
        <xdr:cNvSpPr>
          <a:spLocks noChangeArrowheads="1" noChangeShapeType="1" noTextEdit="1"/>
        </xdr:cNvSpPr>
      </xdr:nvSpPr>
      <xdr:spPr bwMode="auto">
        <a:xfrm>
          <a:off x="504825" y="0"/>
          <a:ext cx="19621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126" name="WordArt 1"/>
        <xdr:cNvSpPr>
          <a:spLocks noChangeArrowheads="1" noChangeShapeType="1" noTextEdit="1"/>
        </xdr:cNvSpPr>
      </xdr:nvSpPr>
      <xdr:spPr bwMode="auto">
        <a:xfrm>
          <a:off x="504825" y="0"/>
          <a:ext cx="19621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"/>
  <sheetViews>
    <sheetView zoomScale="50" workbookViewId="0">
      <selection activeCell="P13" sqref="P13"/>
    </sheetView>
  </sheetViews>
  <sheetFormatPr defaultColWidth="14.7109375" defaultRowHeight="39" customHeight="1" x14ac:dyDescent="0.3"/>
  <cols>
    <col min="1" max="1" width="45.28515625" style="4" customWidth="1"/>
    <col min="2" max="2" width="21.5703125" style="2" customWidth="1"/>
    <col min="3" max="4" width="23.7109375" style="2" customWidth="1"/>
    <col min="5" max="5" width="23.28515625" style="2" customWidth="1"/>
    <col min="6" max="6" width="24.28515625" style="2" customWidth="1"/>
    <col min="7" max="7" width="20.85546875" style="1" customWidth="1"/>
    <col min="8" max="8" width="23.140625" style="1" customWidth="1"/>
    <col min="9" max="9" width="25.42578125" style="1" customWidth="1"/>
    <col min="10" max="10" width="28.85546875" style="1" customWidth="1"/>
    <col min="11" max="11" width="27.42578125" style="1" customWidth="1"/>
    <col min="12" max="22" width="9.140625" style="1" customWidth="1"/>
    <col min="23" max="248" width="9.140625" style="2" customWidth="1"/>
    <col min="249" max="249" width="7.7109375" style="2" customWidth="1"/>
    <col min="250" max="250" width="21.5703125" style="2" customWidth="1"/>
    <col min="251" max="251" width="72.5703125" style="2" customWidth="1"/>
    <col min="252" max="16384" width="14.7109375" style="2"/>
  </cols>
  <sheetData>
    <row r="1" spans="1:12" ht="152.25" customHeight="1" x14ac:dyDescent="0.4">
      <c r="A1" s="21"/>
      <c r="B1" s="84"/>
      <c r="C1" s="84"/>
      <c r="D1" s="84"/>
      <c r="E1" s="84"/>
      <c r="F1" s="84"/>
      <c r="G1" s="19"/>
      <c r="H1" s="84" t="s">
        <v>53</v>
      </c>
      <c r="I1" s="84"/>
      <c r="J1" s="84"/>
      <c r="K1" s="84"/>
      <c r="L1" s="20"/>
    </row>
    <row r="2" spans="1:12" ht="36" customHeight="1" x14ac:dyDescent="0.4">
      <c r="A2" s="21"/>
      <c r="B2" s="84"/>
      <c r="C2" s="84"/>
      <c r="D2" s="84"/>
      <c r="E2" s="84"/>
      <c r="F2" s="84"/>
      <c r="G2" s="18"/>
      <c r="H2" s="18"/>
      <c r="I2" s="18"/>
      <c r="J2" s="18"/>
      <c r="K2" s="18"/>
      <c r="L2" s="20"/>
    </row>
    <row r="3" spans="1:12" ht="48" customHeight="1" x14ac:dyDescent="0.3">
      <c r="A3" s="85" t="s">
        <v>54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2" ht="66" customHeight="1" x14ac:dyDescent="0.3">
      <c r="A4" s="86" t="s">
        <v>7</v>
      </c>
      <c r="B4" s="87" t="s">
        <v>8</v>
      </c>
      <c r="C4" s="87"/>
      <c r="D4" s="87"/>
      <c r="E4" s="87"/>
      <c r="F4" s="87"/>
      <c r="G4" s="87" t="s">
        <v>9</v>
      </c>
      <c r="H4" s="87"/>
      <c r="I4" s="87"/>
      <c r="J4" s="87"/>
      <c r="K4" s="87"/>
    </row>
    <row r="5" spans="1:12" ht="189.75" customHeight="1" x14ac:dyDescent="0.3">
      <c r="A5" s="86"/>
      <c r="B5" s="14" t="s">
        <v>4</v>
      </c>
      <c r="C5" s="3" t="s">
        <v>0</v>
      </c>
      <c r="D5" s="3" t="s">
        <v>1</v>
      </c>
      <c r="E5" s="3" t="s">
        <v>2</v>
      </c>
      <c r="F5" s="3" t="s">
        <v>3</v>
      </c>
      <c r="G5" s="14" t="s">
        <v>4</v>
      </c>
      <c r="H5" s="3" t="s">
        <v>0</v>
      </c>
      <c r="I5" s="3" t="s">
        <v>1</v>
      </c>
      <c r="J5" s="3" t="s">
        <v>2</v>
      </c>
      <c r="K5" s="3" t="s">
        <v>3</v>
      </c>
    </row>
    <row r="6" spans="1:12" ht="41.25" customHeight="1" x14ac:dyDescent="0.3">
      <c r="A6" s="81" t="s">
        <v>10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2" ht="40.5" customHeight="1" x14ac:dyDescent="0.3">
      <c r="A7" s="82" t="s">
        <v>11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2" ht="40.5" customHeight="1" x14ac:dyDescent="0.3">
      <c r="A8" s="16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2" ht="26.25" x14ac:dyDescent="0.3">
      <c r="A9" s="17" t="s">
        <v>12</v>
      </c>
      <c r="B9" s="24"/>
      <c r="C9" s="24"/>
      <c r="D9" s="24"/>
      <c r="E9" s="24"/>
      <c r="F9" s="24"/>
      <c r="G9" s="15"/>
      <c r="H9" s="15"/>
      <c r="I9" s="15"/>
      <c r="J9" s="15"/>
      <c r="K9" s="15"/>
    </row>
    <row r="10" spans="1:12" ht="26.25" x14ac:dyDescent="0.3">
      <c r="A10" s="17" t="s">
        <v>13</v>
      </c>
      <c r="B10" s="24"/>
      <c r="C10" s="24"/>
      <c r="D10" s="24"/>
      <c r="E10" s="24"/>
      <c r="F10" s="24"/>
      <c r="G10" s="15"/>
      <c r="H10" s="15"/>
      <c r="I10" s="15"/>
      <c r="J10" s="15"/>
      <c r="K10" s="15"/>
    </row>
    <row r="11" spans="1:12" ht="41.25" customHeight="1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2" ht="45.75" customHeight="1" x14ac:dyDescent="0.3">
      <c r="A12" s="23"/>
      <c r="B12" s="24"/>
      <c r="C12" s="24"/>
      <c r="D12" s="24"/>
      <c r="E12" s="24"/>
      <c r="F12" s="24"/>
      <c r="G12" s="15"/>
      <c r="H12" s="15"/>
      <c r="I12" s="15"/>
      <c r="J12" s="15"/>
      <c r="K12" s="15"/>
    </row>
    <row r="13" spans="1:12" ht="47.25" customHeight="1" x14ac:dyDescent="0.3">
      <c r="A13" s="23"/>
      <c r="B13" s="24"/>
      <c r="C13" s="15"/>
      <c r="D13" s="24"/>
      <c r="E13" s="24"/>
      <c r="F13" s="24"/>
      <c r="G13" s="15"/>
      <c r="H13" s="15"/>
      <c r="I13" s="15"/>
      <c r="J13" s="15"/>
      <c r="K13" s="15"/>
    </row>
    <row r="14" spans="1:12" ht="84" customHeight="1" x14ac:dyDescent="0.4">
      <c r="A14" s="12" t="s">
        <v>55</v>
      </c>
      <c r="B14" s="10"/>
      <c r="C14" s="9"/>
      <c r="D14" s="10"/>
      <c r="E14" s="83" t="s">
        <v>6</v>
      </c>
      <c r="F14" s="83"/>
      <c r="G14" s="22"/>
      <c r="H14" s="22"/>
      <c r="I14" s="22"/>
      <c r="J14" s="22"/>
      <c r="K14" s="22"/>
    </row>
    <row r="15" spans="1:12" ht="42.75" customHeight="1" x14ac:dyDescent="0.3">
      <c r="A15" s="8"/>
      <c r="B15" s="10"/>
      <c r="C15" s="9"/>
      <c r="D15" s="10"/>
      <c r="E15" s="10"/>
      <c r="F15" s="10"/>
    </row>
    <row r="16" spans="1:12" ht="20.25" x14ac:dyDescent="0.3"/>
    <row r="17" spans="1:22" s="6" customFormat="1" ht="54" customHeight="1" x14ac:dyDescent="0.3">
      <c r="A17" s="5"/>
      <c r="B17" s="11"/>
      <c r="C17" s="11"/>
      <c r="D17" s="11"/>
      <c r="E17" s="11"/>
      <c r="F17" s="11"/>
      <c r="G17" s="7"/>
      <c r="H17" s="7"/>
      <c r="I17" s="7"/>
      <c r="J17" s="7"/>
      <c r="K17" s="19"/>
      <c r="L17" s="18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5" customHeight="1" x14ac:dyDescent="0.3"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96" customHeight="1" x14ac:dyDescent="0.4">
      <c r="A19" s="13"/>
    </row>
    <row r="24" spans="1:22" ht="39" customHeight="1" x14ac:dyDescent="0.3">
      <c r="G24" s="84"/>
      <c r="H24" s="84"/>
      <c r="I24" s="84"/>
      <c r="J24" s="84"/>
      <c r="K24" s="84"/>
    </row>
    <row r="25" spans="1:22" ht="159" customHeight="1" x14ac:dyDescent="0.3">
      <c r="G25" s="84"/>
      <c r="H25" s="84"/>
      <c r="I25" s="84"/>
      <c r="J25" s="84"/>
      <c r="K25" s="84"/>
    </row>
  </sheetData>
  <mergeCells count="10">
    <mergeCell ref="A6:K6"/>
    <mergeCell ref="A7:K7"/>
    <mergeCell ref="E14:F14"/>
    <mergeCell ref="G24:K25"/>
    <mergeCell ref="B1:F2"/>
    <mergeCell ref="A3:K3"/>
    <mergeCell ref="A4:A5"/>
    <mergeCell ref="B4:F4"/>
    <mergeCell ref="G4:K4"/>
    <mergeCell ref="H1:K1"/>
  </mergeCells>
  <phoneticPr fontId="6" type="noConversion"/>
  <pageMargins left="0.4" right="0.45" top="0.71" bottom="1" header="0.5" footer="0.5"/>
  <pageSetup paperSize="9" scale="4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7"/>
  <sheetViews>
    <sheetView tabSelected="1" view="pageBreakPreview" zoomScale="32" zoomScaleNormal="50" zoomScaleSheetLayoutView="32" workbookViewId="0">
      <pane xSplit="7" ySplit="8" topLeftCell="H45" activePane="bottomRight" state="frozen"/>
      <selection pane="topRight" activeCell="H1" sqref="H1"/>
      <selection pane="bottomLeft" activeCell="A9" sqref="A9"/>
      <selection pane="bottomRight" activeCell="B65" sqref="B65"/>
    </sheetView>
  </sheetViews>
  <sheetFormatPr defaultRowHeight="33" x14ac:dyDescent="0.45"/>
  <cols>
    <col min="1" max="1" width="15.7109375" style="40" customWidth="1"/>
    <col min="2" max="2" width="138.5703125" style="41" customWidth="1"/>
    <col min="3" max="3" width="36.7109375" style="41" customWidth="1"/>
    <col min="4" max="4" width="16.42578125" style="41" customWidth="1"/>
    <col min="5" max="5" width="17.85546875" style="41" customWidth="1"/>
    <col min="6" max="6" width="30.7109375" style="41" customWidth="1"/>
    <col min="7" max="7" width="12.85546875" style="41" customWidth="1"/>
    <col min="8" max="8" width="39.85546875" style="41" customWidth="1"/>
    <col min="9" max="9" width="28.7109375" style="41" customWidth="1"/>
    <col min="10" max="10" width="31.85546875" style="41" customWidth="1"/>
    <col min="11" max="11" width="25.140625" style="41" customWidth="1"/>
    <col min="12" max="12" width="31" style="41" customWidth="1"/>
    <col min="13" max="13" width="28.140625" style="40" customWidth="1"/>
    <col min="14" max="14" width="31.85546875" style="40" customWidth="1"/>
    <col min="15" max="15" width="25.28515625" style="40" customWidth="1"/>
    <col min="16" max="16" width="31" style="40" customWidth="1"/>
    <col min="17" max="17" width="28.7109375" style="42" customWidth="1"/>
    <col min="18" max="18" width="30.28515625" style="42" customWidth="1"/>
    <col min="19" max="19" width="25.28515625" style="42" customWidth="1"/>
    <col min="20" max="20" width="32.28515625" style="42" customWidth="1"/>
    <col min="21" max="21" width="27.140625" style="42" customWidth="1"/>
    <col min="22" max="22" width="36.42578125" style="42" customWidth="1"/>
    <col min="23" max="23" width="24.28515625" style="42" customWidth="1"/>
    <col min="24" max="24" width="30.42578125" style="42" customWidth="1"/>
    <col min="25" max="25" width="24.85546875" style="42" customWidth="1"/>
    <col min="26" max="26" width="27.42578125" style="42" customWidth="1"/>
    <col min="27" max="27" width="25" style="42" customWidth="1"/>
    <col min="28" max="28" width="33.28515625" style="42" customWidth="1"/>
    <col min="29" max="29" width="27.7109375" style="42" customWidth="1"/>
    <col min="30" max="30" width="30" style="42" customWidth="1"/>
    <col min="31" max="31" width="26.5703125" style="42" customWidth="1"/>
    <col min="32" max="44" width="30.85546875" style="42" customWidth="1"/>
    <col min="45" max="45" width="65" style="42" customWidth="1"/>
    <col min="46" max="16384" width="9.140625" style="40"/>
  </cols>
  <sheetData>
    <row r="1" spans="1:45" ht="35.25" x14ac:dyDescent="0.5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92"/>
      <c r="N1" s="92"/>
      <c r="O1" s="92"/>
      <c r="P1" s="92"/>
      <c r="Q1" s="88" t="s">
        <v>93</v>
      </c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39.75" customHeight="1" x14ac:dyDescent="0.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92"/>
      <c r="N2" s="92"/>
      <c r="O2" s="92"/>
      <c r="P2" s="92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</row>
    <row r="3" spans="1:45" ht="77.25" customHeight="1" x14ac:dyDescent="0.5">
      <c r="A3" s="93" t="s">
        <v>56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4"/>
    </row>
    <row r="4" spans="1:45" ht="37.5" customHeight="1" x14ac:dyDescent="0.45">
      <c r="A4" s="90" t="s">
        <v>21</v>
      </c>
      <c r="B4" s="90" t="s">
        <v>97</v>
      </c>
      <c r="C4" s="90" t="s">
        <v>60</v>
      </c>
      <c r="D4" s="90" t="s">
        <v>49</v>
      </c>
      <c r="E4" s="90"/>
      <c r="F4" s="90"/>
      <c r="G4" s="90"/>
      <c r="H4" s="94" t="s">
        <v>18</v>
      </c>
      <c r="I4" s="90" t="s">
        <v>19</v>
      </c>
      <c r="J4" s="91"/>
      <c r="K4" s="91"/>
      <c r="L4" s="91"/>
      <c r="M4" s="89" t="s">
        <v>20</v>
      </c>
      <c r="N4" s="89"/>
      <c r="O4" s="89"/>
      <c r="P4" s="89"/>
      <c r="Q4" s="89" t="s">
        <v>83</v>
      </c>
      <c r="R4" s="89"/>
      <c r="S4" s="89"/>
      <c r="T4" s="89"/>
      <c r="U4" s="89" t="s">
        <v>84</v>
      </c>
      <c r="V4" s="89"/>
      <c r="W4" s="89"/>
      <c r="X4" s="89"/>
      <c r="Y4" s="89" t="s">
        <v>122</v>
      </c>
      <c r="Z4" s="89"/>
      <c r="AA4" s="89"/>
      <c r="AB4" s="89"/>
      <c r="AC4" s="89" t="s">
        <v>141</v>
      </c>
      <c r="AD4" s="89"/>
      <c r="AE4" s="89"/>
      <c r="AF4" s="89"/>
      <c r="AG4" s="89" t="s">
        <v>164</v>
      </c>
      <c r="AH4" s="89"/>
      <c r="AI4" s="89"/>
      <c r="AJ4" s="89"/>
      <c r="AK4" s="89" t="s">
        <v>168</v>
      </c>
      <c r="AL4" s="89"/>
      <c r="AM4" s="89"/>
      <c r="AN4" s="89"/>
      <c r="AO4" s="89" t="s">
        <v>170</v>
      </c>
      <c r="AP4" s="89"/>
      <c r="AQ4" s="89"/>
      <c r="AR4" s="89"/>
      <c r="AS4" s="90" t="s">
        <v>23</v>
      </c>
    </row>
    <row r="5" spans="1:45" ht="33.75" customHeight="1" x14ac:dyDescent="0.45">
      <c r="A5" s="90"/>
      <c r="B5" s="90"/>
      <c r="C5" s="90"/>
      <c r="D5" s="90"/>
      <c r="E5" s="90"/>
      <c r="F5" s="90"/>
      <c r="G5" s="90"/>
      <c r="H5" s="96"/>
      <c r="I5" s="90" t="s">
        <v>86</v>
      </c>
      <c r="J5" s="91"/>
      <c r="K5" s="91"/>
      <c r="L5" s="91"/>
      <c r="M5" s="89" t="s">
        <v>25</v>
      </c>
      <c r="N5" s="89"/>
      <c r="O5" s="89"/>
      <c r="P5" s="89"/>
      <c r="Q5" s="89" t="s">
        <v>25</v>
      </c>
      <c r="R5" s="89"/>
      <c r="S5" s="89"/>
      <c r="T5" s="89"/>
      <c r="U5" s="89" t="s">
        <v>25</v>
      </c>
      <c r="V5" s="89"/>
      <c r="W5" s="89"/>
      <c r="X5" s="89"/>
      <c r="Y5" s="89" t="s">
        <v>25</v>
      </c>
      <c r="Z5" s="89"/>
      <c r="AA5" s="89"/>
      <c r="AB5" s="89"/>
      <c r="AC5" s="89" t="s">
        <v>25</v>
      </c>
      <c r="AD5" s="89"/>
      <c r="AE5" s="89"/>
      <c r="AF5" s="89"/>
      <c r="AG5" s="89" t="s">
        <v>25</v>
      </c>
      <c r="AH5" s="89"/>
      <c r="AI5" s="89"/>
      <c r="AJ5" s="89"/>
      <c r="AK5" s="89" t="s">
        <v>25</v>
      </c>
      <c r="AL5" s="89"/>
      <c r="AM5" s="89"/>
      <c r="AN5" s="89"/>
      <c r="AO5" s="89" t="s">
        <v>25</v>
      </c>
      <c r="AP5" s="89"/>
      <c r="AQ5" s="89"/>
      <c r="AR5" s="89"/>
      <c r="AS5" s="90"/>
    </row>
    <row r="6" spans="1:45" ht="82.5" customHeight="1" x14ac:dyDescent="0.45">
      <c r="A6" s="90"/>
      <c r="B6" s="90"/>
      <c r="C6" s="90"/>
      <c r="D6" s="90"/>
      <c r="E6" s="90"/>
      <c r="F6" s="90"/>
      <c r="G6" s="90"/>
      <c r="H6" s="96"/>
      <c r="I6" s="90" t="s">
        <v>16</v>
      </c>
      <c r="J6" s="90" t="s">
        <v>17</v>
      </c>
      <c r="K6" s="90" t="s">
        <v>15</v>
      </c>
      <c r="L6" s="94" t="s">
        <v>169</v>
      </c>
      <c r="M6" s="90" t="s">
        <v>16</v>
      </c>
      <c r="N6" s="90" t="s">
        <v>17</v>
      </c>
      <c r="O6" s="90" t="s">
        <v>15</v>
      </c>
      <c r="P6" s="94" t="s">
        <v>169</v>
      </c>
      <c r="Q6" s="90" t="s">
        <v>16</v>
      </c>
      <c r="R6" s="90" t="s">
        <v>17</v>
      </c>
      <c r="S6" s="90" t="s">
        <v>15</v>
      </c>
      <c r="T6" s="94" t="s">
        <v>169</v>
      </c>
      <c r="U6" s="90" t="s">
        <v>16</v>
      </c>
      <c r="V6" s="90" t="s">
        <v>17</v>
      </c>
      <c r="W6" s="90" t="s">
        <v>15</v>
      </c>
      <c r="X6" s="94" t="s">
        <v>169</v>
      </c>
      <c r="Y6" s="90" t="s">
        <v>16</v>
      </c>
      <c r="Z6" s="90" t="s">
        <v>17</v>
      </c>
      <c r="AA6" s="90" t="s">
        <v>15</v>
      </c>
      <c r="AB6" s="94" t="s">
        <v>169</v>
      </c>
      <c r="AC6" s="90" t="s">
        <v>16</v>
      </c>
      <c r="AD6" s="90" t="s">
        <v>17</v>
      </c>
      <c r="AE6" s="90" t="s">
        <v>15</v>
      </c>
      <c r="AF6" s="94" t="s">
        <v>169</v>
      </c>
      <c r="AG6" s="90" t="s">
        <v>16</v>
      </c>
      <c r="AH6" s="90" t="s">
        <v>17</v>
      </c>
      <c r="AI6" s="90" t="s">
        <v>15</v>
      </c>
      <c r="AJ6" s="94" t="s">
        <v>169</v>
      </c>
      <c r="AK6" s="90" t="s">
        <v>16</v>
      </c>
      <c r="AL6" s="90" t="s">
        <v>17</v>
      </c>
      <c r="AM6" s="90" t="s">
        <v>15</v>
      </c>
      <c r="AN6" s="94" t="s">
        <v>169</v>
      </c>
      <c r="AO6" s="90" t="s">
        <v>16</v>
      </c>
      <c r="AP6" s="90" t="s">
        <v>17</v>
      </c>
      <c r="AQ6" s="90" t="s">
        <v>15</v>
      </c>
      <c r="AR6" s="94" t="s">
        <v>169</v>
      </c>
      <c r="AS6" s="90"/>
    </row>
    <row r="7" spans="1:45" ht="40.5" customHeight="1" x14ac:dyDescent="0.45">
      <c r="A7" s="90"/>
      <c r="B7" s="90"/>
      <c r="C7" s="90"/>
      <c r="D7" s="38" t="s">
        <v>24</v>
      </c>
      <c r="E7" s="38" t="s">
        <v>50</v>
      </c>
      <c r="F7" s="38" t="s">
        <v>51</v>
      </c>
      <c r="G7" s="38" t="s">
        <v>52</v>
      </c>
      <c r="H7" s="95"/>
      <c r="I7" s="91"/>
      <c r="J7" s="91"/>
      <c r="K7" s="91"/>
      <c r="L7" s="95"/>
      <c r="M7" s="90"/>
      <c r="N7" s="90"/>
      <c r="O7" s="90"/>
      <c r="P7" s="95"/>
      <c r="Q7" s="90"/>
      <c r="R7" s="90"/>
      <c r="S7" s="90"/>
      <c r="T7" s="95"/>
      <c r="U7" s="90"/>
      <c r="V7" s="90"/>
      <c r="W7" s="90"/>
      <c r="X7" s="95"/>
      <c r="Y7" s="90"/>
      <c r="Z7" s="90"/>
      <c r="AA7" s="90"/>
      <c r="AB7" s="95"/>
      <c r="AC7" s="90"/>
      <c r="AD7" s="90"/>
      <c r="AE7" s="90"/>
      <c r="AF7" s="95"/>
      <c r="AG7" s="90"/>
      <c r="AH7" s="90"/>
      <c r="AI7" s="90"/>
      <c r="AJ7" s="95"/>
      <c r="AK7" s="90"/>
      <c r="AL7" s="90"/>
      <c r="AM7" s="90"/>
      <c r="AN7" s="95"/>
      <c r="AO7" s="90"/>
      <c r="AP7" s="90"/>
      <c r="AQ7" s="90"/>
      <c r="AR7" s="95"/>
      <c r="AS7" s="90"/>
    </row>
    <row r="8" spans="1:45" ht="36.75" x14ac:dyDescent="0.45">
      <c r="A8" s="39">
        <v>1</v>
      </c>
      <c r="B8" s="76">
        <v>2</v>
      </c>
      <c r="C8" s="76">
        <v>3</v>
      </c>
      <c r="D8" s="76">
        <v>4</v>
      </c>
      <c r="E8" s="76">
        <v>5</v>
      </c>
      <c r="F8" s="76">
        <v>6</v>
      </c>
      <c r="G8" s="76">
        <v>7</v>
      </c>
      <c r="H8" s="76">
        <v>8</v>
      </c>
      <c r="I8" s="76">
        <v>9</v>
      </c>
      <c r="J8" s="76">
        <v>10</v>
      </c>
      <c r="K8" s="76">
        <v>11</v>
      </c>
      <c r="L8" s="76">
        <v>12</v>
      </c>
      <c r="M8" s="76">
        <v>13</v>
      </c>
      <c r="N8" s="76">
        <v>14</v>
      </c>
      <c r="O8" s="76">
        <v>15</v>
      </c>
      <c r="P8" s="76">
        <v>16</v>
      </c>
      <c r="Q8" s="76">
        <v>17</v>
      </c>
      <c r="R8" s="76">
        <v>18</v>
      </c>
      <c r="S8" s="76">
        <v>19</v>
      </c>
      <c r="T8" s="76">
        <v>20</v>
      </c>
      <c r="U8" s="76">
        <v>21</v>
      </c>
      <c r="V8" s="76">
        <v>22</v>
      </c>
      <c r="W8" s="76">
        <v>23</v>
      </c>
      <c r="X8" s="76">
        <v>24</v>
      </c>
      <c r="Y8" s="76">
        <v>25</v>
      </c>
      <c r="Z8" s="76">
        <v>26</v>
      </c>
      <c r="AA8" s="76">
        <v>27</v>
      </c>
      <c r="AB8" s="76">
        <v>28</v>
      </c>
      <c r="AC8" s="76">
        <v>29</v>
      </c>
      <c r="AD8" s="76">
        <v>30</v>
      </c>
      <c r="AE8" s="76">
        <v>31</v>
      </c>
      <c r="AF8" s="76">
        <v>32</v>
      </c>
      <c r="AG8" s="76">
        <v>33</v>
      </c>
      <c r="AH8" s="76">
        <v>34</v>
      </c>
      <c r="AI8" s="76">
        <v>35</v>
      </c>
      <c r="AJ8" s="76">
        <v>36</v>
      </c>
      <c r="AK8" s="76">
        <v>37</v>
      </c>
      <c r="AL8" s="76">
        <v>38</v>
      </c>
      <c r="AM8" s="76">
        <v>39</v>
      </c>
      <c r="AN8" s="76">
        <v>40</v>
      </c>
      <c r="AO8" s="76">
        <v>41</v>
      </c>
      <c r="AP8" s="76">
        <v>42</v>
      </c>
      <c r="AQ8" s="76">
        <v>43</v>
      </c>
      <c r="AR8" s="76">
        <v>44</v>
      </c>
      <c r="AS8" s="39">
        <v>41</v>
      </c>
    </row>
    <row r="9" spans="1:45" ht="203.25" customHeight="1" x14ac:dyDescent="0.45">
      <c r="A9" s="43"/>
      <c r="B9" s="43" t="s">
        <v>85</v>
      </c>
      <c r="C9" s="134" t="s">
        <v>123</v>
      </c>
      <c r="D9" s="135" t="s">
        <v>69</v>
      </c>
      <c r="E9" s="136" t="s">
        <v>155</v>
      </c>
      <c r="F9" s="135" t="s">
        <v>165</v>
      </c>
      <c r="G9" s="137"/>
      <c r="H9" s="138">
        <f>L9+P9+T9+X9+AB9+AF9+AJ9+AN9+AR9</f>
        <v>1149839.4031900002</v>
      </c>
      <c r="I9" s="139">
        <f>SUM(I12:I42)</f>
        <v>32000</v>
      </c>
      <c r="J9" s="139">
        <f>SUM(J12:J42)</f>
        <v>100251.177</v>
      </c>
      <c r="K9" s="139">
        <f>SUM(K12:K42)</f>
        <v>4612.3389999999999</v>
      </c>
      <c r="L9" s="139">
        <f>SUM(I9:K9)</f>
        <v>136863.516</v>
      </c>
      <c r="M9" s="139">
        <f>SUM(M12:M42)</f>
        <v>71300.764999999999</v>
      </c>
      <c r="N9" s="139">
        <f>SUM(N12:N42)</f>
        <v>179976.95300000001</v>
      </c>
      <c r="O9" s="139">
        <f>SUM(O12:O42)</f>
        <v>4602</v>
      </c>
      <c r="P9" s="139">
        <f>SUM(M9:O9)</f>
        <v>255879.71799999999</v>
      </c>
      <c r="Q9" s="139">
        <f>SUM(Q12:Q42)</f>
        <v>23800</v>
      </c>
      <c r="R9" s="139">
        <f>SUM(R12:R42)</f>
        <v>223573.179</v>
      </c>
      <c r="S9" s="139">
        <f>SUM(S12:S42)</f>
        <v>6573.0259999999998</v>
      </c>
      <c r="T9" s="139">
        <f>SUM(Q9:S9)</f>
        <v>253946.20500000002</v>
      </c>
      <c r="U9" s="139">
        <f>SUM(U12:U42)</f>
        <v>0</v>
      </c>
      <c r="V9" s="139">
        <f>SUM(V12:V42)</f>
        <v>138257.495</v>
      </c>
      <c r="W9" s="139">
        <f>SUM(W12:W42)</f>
        <v>6029.2</v>
      </c>
      <c r="X9" s="139">
        <f>SUM(U9:W9)</f>
        <v>144286.69500000001</v>
      </c>
      <c r="Y9" s="139">
        <f>SUM(Y12:Y42)</f>
        <v>6000</v>
      </c>
      <c r="Z9" s="139">
        <f>SUM(Z12:Z42)</f>
        <v>65908.540170000007</v>
      </c>
      <c r="AA9" s="139">
        <f>SUM(AA12:AA42)</f>
        <v>6029.2</v>
      </c>
      <c r="AB9" s="139">
        <f>SUM(Y9:AA9)</f>
        <v>77937.740170000005</v>
      </c>
      <c r="AC9" s="139">
        <f>SUM(AC12:AC42)</f>
        <v>18840</v>
      </c>
      <c r="AD9" s="139">
        <f>SUM(AD12:AD42)</f>
        <v>58728.925020000002</v>
      </c>
      <c r="AE9" s="139">
        <f>SUM(AE12:AE42)</f>
        <v>6330.5999999999995</v>
      </c>
      <c r="AF9" s="139">
        <f>SUM(AC9:AE9)</f>
        <v>83899.525020000001</v>
      </c>
      <c r="AG9" s="139">
        <f>SUM(AG12:AG47)</f>
        <v>0</v>
      </c>
      <c r="AH9" s="139">
        <f>SUM(AH12:AH47)</f>
        <v>52679.468000000001</v>
      </c>
      <c r="AI9" s="139">
        <f>SUM(AI12:AI47)</f>
        <v>26329.200000000001</v>
      </c>
      <c r="AJ9" s="139">
        <f>SUM(AG9:AI9)</f>
        <v>79008.668000000005</v>
      </c>
      <c r="AK9" s="139">
        <f>SUM(AK12:AK42)</f>
        <v>0</v>
      </c>
      <c r="AL9" s="139">
        <f>SUM(AL12:AL42)</f>
        <v>52679.468000000001</v>
      </c>
      <c r="AM9" s="139">
        <f>SUM(AM12:AM42)</f>
        <v>6329.2</v>
      </c>
      <c r="AN9" s="139">
        <f>SUM(AK9:AM9)</f>
        <v>59008.667999999998</v>
      </c>
      <c r="AO9" s="139">
        <f>SUM(AO12:AO42)</f>
        <v>0</v>
      </c>
      <c r="AP9" s="139">
        <f>SUM(AP12:AP42)</f>
        <v>52679.468000000001</v>
      </c>
      <c r="AQ9" s="139">
        <f>SUM(AQ12:AQ42)</f>
        <v>6329.2</v>
      </c>
      <c r="AR9" s="139">
        <f>SUM(AO9:AQ9)</f>
        <v>59008.667999999998</v>
      </c>
      <c r="AS9" s="140"/>
    </row>
    <row r="10" spans="1:45" ht="84" customHeight="1" x14ac:dyDescent="0.45">
      <c r="A10" s="43"/>
      <c r="B10" s="102" t="s">
        <v>65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4"/>
    </row>
    <row r="11" spans="1:45" ht="81" customHeight="1" x14ac:dyDescent="0.45">
      <c r="A11" s="39" t="s">
        <v>61</v>
      </c>
      <c r="B11" s="102" t="s">
        <v>66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4"/>
    </row>
    <row r="12" spans="1:45" ht="153.75" customHeight="1" x14ac:dyDescent="0.45">
      <c r="A12" s="141" t="s">
        <v>62</v>
      </c>
      <c r="B12" s="105" t="s">
        <v>96</v>
      </c>
      <c r="C12" s="94" t="s">
        <v>59</v>
      </c>
      <c r="D12" s="45" t="s">
        <v>69</v>
      </c>
      <c r="E12" s="45" t="s">
        <v>77</v>
      </c>
      <c r="F12" s="45" t="s">
        <v>80</v>
      </c>
      <c r="G12" s="45" t="s">
        <v>78</v>
      </c>
      <c r="H12" s="46">
        <f>L12+P12+T12+X12+AB12+AF12+AJ12+AN12+AR12</f>
        <v>4400</v>
      </c>
      <c r="I12" s="47"/>
      <c r="J12" s="47">
        <v>4400</v>
      </c>
      <c r="K12" s="47"/>
      <c r="L12" s="47">
        <f>SUM(I12:K12)</f>
        <v>4400</v>
      </c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100" t="s">
        <v>101</v>
      </c>
    </row>
    <row r="13" spans="1:45" ht="161.25" customHeight="1" x14ac:dyDescent="0.45">
      <c r="A13" s="141"/>
      <c r="B13" s="105"/>
      <c r="C13" s="95"/>
      <c r="D13" s="50" t="s">
        <v>69</v>
      </c>
      <c r="E13" s="50" t="s">
        <v>77</v>
      </c>
      <c r="F13" s="50" t="s">
        <v>74</v>
      </c>
      <c r="G13" s="50" t="s">
        <v>78</v>
      </c>
      <c r="H13" s="46">
        <f t="shared" ref="H13:H22" si="0">L13+P13+T13+X13+AB13+AF13+AJ13+AN13+AR13</f>
        <v>10</v>
      </c>
      <c r="I13" s="51"/>
      <c r="J13" s="51"/>
      <c r="K13" s="51">
        <v>10</v>
      </c>
      <c r="L13" s="47">
        <f t="shared" ref="L13:L32" si="1">SUM(I13:K13)</f>
        <v>10</v>
      </c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8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101"/>
    </row>
    <row r="14" spans="1:45" ht="223.5" customHeight="1" x14ac:dyDescent="0.45">
      <c r="A14" s="142" t="s">
        <v>76</v>
      </c>
      <c r="B14" s="143" t="s">
        <v>94</v>
      </c>
      <c r="C14" s="144" t="s">
        <v>59</v>
      </c>
      <c r="D14" s="50" t="s">
        <v>69</v>
      </c>
      <c r="E14" s="50" t="s">
        <v>73</v>
      </c>
      <c r="F14" s="50" t="s">
        <v>87</v>
      </c>
      <c r="G14" s="50" t="s">
        <v>78</v>
      </c>
      <c r="H14" s="46">
        <f t="shared" si="0"/>
        <v>5591.1769999999997</v>
      </c>
      <c r="I14" s="51"/>
      <c r="J14" s="51">
        <v>5591.1769999999997</v>
      </c>
      <c r="K14" s="51"/>
      <c r="L14" s="47">
        <f t="shared" si="1"/>
        <v>5591.1769999999997</v>
      </c>
      <c r="M14" s="44"/>
      <c r="N14" s="44"/>
      <c r="O14" s="44"/>
      <c r="P14" s="44"/>
      <c r="Q14" s="44"/>
      <c r="R14" s="44"/>
      <c r="S14" s="44"/>
      <c r="T14" s="51"/>
      <c r="U14" s="51"/>
      <c r="V14" s="51"/>
      <c r="W14" s="51"/>
      <c r="X14" s="48"/>
      <c r="Y14" s="44"/>
      <c r="Z14" s="44"/>
      <c r="AA14" s="44"/>
      <c r="AB14" s="51"/>
      <c r="AC14" s="145"/>
      <c r="AD14" s="145"/>
      <c r="AE14" s="145"/>
      <c r="AF14" s="51"/>
      <c r="AG14" s="145"/>
      <c r="AH14" s="145"/>
      <c r="AI14" s="145"/>
      <c r="AJ14" s="51"/>
      <c r="AK14" s="145"/>
      <c r="AL14" s="145"/>
      <c r="AM14" s="145"/>
      <c r="AN14" s="51"/>
      <c r="AO14" s="145"/>
      <c r="AP14" s="145"/>
      <c r="AQ14" s="145"/>
      <c r="AR14" s="51"/>
      <c r="AS14" s="100" t="s">
        <v>127</v>
      </c>
    </row>
    <row r="15" spans="1:45" ht="312" customHeight="1" x14ac:dyDescent="0.45">
      <c r="A15" s="146"/>
      <c r="B15" s="147"/>
      <c r="C15" s="148"/>
      <c r="D15" s="50" t="s">
        <v>69</v>
      </c>
      <c r="E15" s="50" t="s">
        <v>73</v>
      </c>
      <c r="F15" s="50" t="s">
        <v>156</v>
      </c>
      <c r="G15" s="50" t="s">
        <v>78</v>
      </c>
      <c r="H15" s="46">
        <f t="shared" si="0"/>
        <v>37958.209190000001</v>
      </c>
      <c r="I15" s="51"/>
      <c r="J15" s="51"/>
      <c r="K15" s="51"/>
      <c r="L15" s="47">
        <f t="shared" si="1"/>
        <v>0</v>
      </c>
      <c r="M15" s="44"/>
      <c r="N15" s="44">
        <v>5883</v>
      </c>
      <c r="O15" s="44"/>
      <c r="P15" s="44">
        <f>SUM(M15:O15)</f>
        <v>5883</v>
      </c>
      <c r="Q15" s="44"/>
      <c r="R15" s="44">
        <v>5272.71</v>
      </c>
      <c r="S15" s="44"/>
      <c r="T15" s="51">
        <f>SUM(Q15:S15)</f>
        <v>5272.71</v>
      </c>
      <c r="U15" s="51"/>
      <c r="V15" s="44">
        <v>5800</v>
      </c>
      <c r="W15" s="51"/>
      <c r="X15" s="48">
        <f>SUM(U15:W15)</f>
        <v>5800</v>
      </c>
      <c r="Y15" s="44"/>
      <c r="Z15" s="44">
        <v>3042.3251700000001</v>
      </c>
      <c r="AA15" s="44"/>
      <c r="AB15" s="51">
        <f>SUM(Y15:AA15)</f>
        <v>3042.3251700000001</v>
      </c>
      <c r="AC15" s="51"/>
      <c r="AD15" s="51">
        <v>4331.1740200000004</v>
      </c>
      <c r="AE15" s="51"/>
      <c r="AF15" s="47">
        <f>SUM(AC15:AE15)</f>
        <v>4331.1740200000004</v>
      </c>
      <c r="AG15" s="51"/>
      <c r="AH15" s="51">
        <v>4543</v>
      </c>
      <c r="AI15" s="51"/>
      <c r="AJ15" s="47">
        <f>SUM(AG15:AI15)</f>
        <v>4543</v>
      </c>
      <c r="AK15" s="51"/>
      <c r="AL15" s="51">
        <v>4543</v>
      </c>
      <c r="AM15" s="51"/>
      <c r="AN15" s="47">
        <f>SUM(AK15:AM15)</f>
        <v>4543</v>
      </c>
      <c r="AO15" s="51"/>
      <c r="AP15" s="51">
        <v>4543</v>
      </c>
      <c r="AQ15" s="51"/>
      <c r="AR15" s="47">
        <f>SUM(AO15:AQ15)</f>
        <v>4543</v>
      </c>
      <c r="AS15" s="101"/>
    </row>
    <row r="16" spans="1:45" ht="96.75" customHeight="1" x14ac:dyDescent="0.45">
      <c r="A16" s="142" t="s">
        <v>79</v>
      </c>
      <c r="B16" s="143" t="s">
        <v>95</v>
      </c>
      <c r="C16" s="149" t="s">
        <v>59</v>
      </c>
      <c r="D16" s="50" t="s">
        <v>69</v>
      </c>
      <c r="E16" s="50" t="s">
        <v>77</v>
      </c>
      <c r="F16" s="50" t="s">
        <v>91</v>
      </c>
      <c r="G16" s="50" t="s">
        <v>78</v>
      </c>
      <c r="H16" s="46">
        <f t="shared" si="0"/>
        <v>6000</v>
      </c>
      <c r="I16" s="51">
        <v>6000</v>
      </c>
      <c r="J16" s="51"/>
      <c r="K16" s="51"/>
      <c r="L16" s="47">
        <f t="shared" si="1"/>
        <v>6000</v>
      </c>
      <c r="M16" s="44"/>
      <c r="N16" s="44"/>
      <c r="O16" s="44"/>
      <c r="P16" s="44">
        <f t="shared" ref="P16:P32" si="2">SUM(M16:O16)</f>
        <v>0</v>
      </c>
      <c r="Q16" s="44"/>
      <c r="R16" s="44"/>
      <c r="S16" s="44"/>
      <c r="T16" s="51">
        <f t="shared" ref="T16:T32" si="3">SUM(Q16:S16)</f>
        <v>0</v>
      </c>
      <c r="U16" s="51"/>
      <c r="V16" s="51"/>
      <c r="W16" s="51"/>
      <c r="X16" s="48">
        <f t="shared" ref="X16:X32" si="4">SUM(U16:W16)</f>
        <v>0</v>
      </c>
      <c r="Y16" s="44"/>
      <c r="Z16" s="44"/>
      <c r="AA16" s="44"/>
      <c r="AB16" s="51">
        <f t="shared" ref="AB16:AB32" si="5">SUM(Y16:AA16)</f>
        <v>0</v>
      </c>
      <c r="AC16" s="51"/>
      <c r="AD16" s="51"/>
      <c r="AE16" s="51"/>
      <c r="AF16" s="51">
        <f t="shared" ref="AF16:AF37" si="6">SUM(AC16:AE16)</f>
        <v>0</v>
      </c>
      <c r="AG16" s="51"/>
      <c r="AH16" s="51"/>
      <c r="AI16" s="51"/>
      <c r="AJ16" s="51">
        <f t="shared" ref="AJ16:AJ22" si="7">SUM(AG16:AI16)</f>
        <v>0</v>
      </c>
      <c r="AK16" s="51"/>
      <c r="AL16" s="51"/>
      <c r="AM16" s="51"/>
      <c r="AN16" s="51">
        <f t="shared" ref="AN16:AN22" si="8">SUM(AK16:AM16)</f>
        <v>0</v>
      </c>
      <c r="AO16" s="51"/>
      <c r="AP16" s="51"/>
      <c r="AQ16" s="51"/>
      <c r="AR16" s="51">
        <f t="shared" ref="AR16:AR17" si="9">SUM(AO16:AQ16)</f>
        <v>0</v>
      </c>
      <c r="AS16" s="100" t="s">
        <v>100</v>
      </c>
    </row>
    <row r="17" spans="1:45" ht="114" customHeight="1" x14ac:dyDescent="0.45">
      <c r="A17" s="150"/>
      <c r="B17" s="151"/>
      <c r="C17" s="152"/>
      <c r="D17" s="50" t="s">
        <v>69</v>
      </c>
      <c r="E17" s="50" t="s">
        <v>77</v>
      </c>
      <c r="F17" s="50" t="s">
        <v>119</v>
      </c>
      <c r="G17" s="50" t="s">
        <v>78</v>
      </c>
      <c r="H17" s="46">
        <f t="shared" si="0"/>
        <v>47940</v>
      </c>
      <c r="I17" s="51"/>
      <c r="J17" s="51"/>
      <c r="K17" s="51"/>
      <c r="L17" s="47">
        <f t="shared" si="1"/>
        <v>0</v>
      </c>
      <c r="M17" s="44">
        <v>13500</v>
      </c>
      <c r="N17" s="44"/>
      <c r="O17" s="44"/>
      <c r="P17" s="44">
        <f t="shared" si="2"/>
        <v>13500</v>
      </c>
      <c r="Q17" s="44">
        <f>6400+3200</f>
        <v>9600</v>
      </c>
      <c r="R17" s="44"/>
      <c r="S17" s="44"/>
      <c r="T17" s="51">
        <f t="shared" si="3"/>
        <v>9600</v>
      </c>
      <c r="U17" s="51"/>
      <c r="V17" s="51"/>
      <c r="W17" s="51"/>
      <c r="X17" s="48">
        <f t="shared" si="4"/>
        <v>0</v>
      </c>
      <c r="Y17" s="44">
        <v>6000</v>
      </c>
      <c r="Z17" s="44"/>
      <c r="AA17" s="44"/>
      <c r="AB17" s="51">
        <f t="shared" si="5"/>
        <v>6000</v>
      </c>
      <c r="AC17" s="51">
        <v>18840</v>
      </c>
      <c r="AE17" s="51"/>
      <c r="AF17" s="51">
        <f>SUM(AC17:AE17)</f>
        <v>18840</v>
      </c>
      <c r="AG17" s="51"/>
      <c r="AH17" s="51"/>
      <c r="AI17" s="51"/>
      <c r="AJ17" s="51">
        <f t="shared" si="7"/>
        <v>0</v>
      </c>
      <c r="AK17" s="51"/>
      <c r="AL17" s="51"/>
      <c r="AM17" s="51"/>
      <c r="AN17" s="51">
        <f t="shared" si="8"/>
        <v>0</v>
      </c>
      <c r="AO17" s="51"/>
      <c r="AP17" s="51"/>
      <c r="AQ17" s="51"/>
      <c r="AR17" s="51">
        <f t="shared" si="9"/>
        <v>0</v>
      </c>
      <c r="AS17" s="153"/>
    </row>
    <row r="18" spans="1:45" ht="409.5" customHeight="1" x14ac:dyDescent="0.45">
      <c r="A18" s="146"/>
      <c r="B18" s="147"/>
      <c r="C18" s="154"/>
      <c r="D18" s="50" t="s">
        <v>69</v>
      </c>
      <c r="E18" s="50" t="s">
        <v>77</v>
      </c>
      <c r="F18" s="50" t="s">
        <v>120</v>
      </c>
      <c r="G18" s="50" t="s">
        <v>78</v>
      </c>
      <c r="H18" s="46">
        <f t="shared" si="0"/>
        <v>1976.75</v>
      </c>
      <c r="I18" s="51"/>
      <c r="J18" s="51"/>
      <c r="K18" s="51"/>
      <c r="L18" s="47">
        <f t="shared" si="1"/>
        <v>0</v>
      </c>
      <c r="M18" s="44"/>
      <c r="N18" s="44">
        <v>148.5</v>
      </c>
      <c r="O18" s="44"/>
      <c r="P18" s="44">
        <f t="shared" si="2"/>
        <v>148.5</v>
      </c>
      <c r="Q18" s="44"/>
      <c r="R18" s="44"/>
      <c r="S18" s="44"/>
      <c r="T18" s="51">
        <f t="shared" si="3"/>
        <v>0</v>
      </c>
      <c r="U18" s="51"/>
      <c r="V18" s="51"/>
      <c r="W18" s="51">
        <v>0</v>
      </c>
      <c r="X18" s="48">
        <f t="shared" si="4"/>
        <v>0</v>
      </c>
      <c r="Y18" s="44"/>
      <c r="Z18" s="44">
        <v>626.85</v>
      </c>
      <c r="AA18" s="44"/>
      <c r="AB18" s="51">
        <f t="shared" si="5"/>
        <v>626.85</v>
      </c>
      <c r="AC18" s="51"/>
      <c r="AD18" s="155"/>
      <c r="AE18" s="51">
        <v>301.39999999999998</v>
      </c>
      <c r="AF18" s="51">
        <f>SUM(AC18:AE18)</f>
        <v>301.39999999999998</v>
      </c>
      <c r="AG18" s="51"/>
      <c r="AI18" s="51">
        <v>300</v>
      </c>
      <c r="AJ18" s="51">
        <f>SUM(AG18:AI18)</f>
        <v>300</v>
      </c>
      <c r="AK18" s="51"/>
      <c r="AM18" s="51">
        <v>300</v>
      </c>
      <c r="AN18" s="51">
        <f>SUM(AK18:AM18)</f>
        <v>300</v>
      </c>
      <c r="AO18" s="51"/>
      <c r="AQ18" s="51">
        <v>300</v>
      </c>
      <c r="AR18" s="51">
        <f>SUM(AO18:AQ18)</f>
        <v>300</v>
      </c>
      <c r="AS18" s="101"/>
    </row>
    <row r="19" spans="1:45" ht="81.75" customHeight="1" x14ac:dyDescent="0.45">
      <c r="A19" s="142" t="s">
        <v>90</v>
      </c>
      <c r="B19" s="143" t="s">
        <v>103</v>
      </c>
      <c r="C19" s="144" t="s">
        <v>59</v>
      </c>
      <c r="D19" s="50" t="s">
        <v>69</v>
      </c>
      <c r="E19" s="50" t="s">
        <v>77</v>
      </c>
      <c r="F19" s="50" t="s">
        <v>89</v>
      </c>
      <c r="G19" s="50" t="s">
        <v>81</v>
      </c>
      <c r="H19" s="46">
        <f t="shared" si="0"/>
        <v>26000</v>
      </c>
      <c r="I19" s="51">
        <v>26000</v>
      </c>
      <c r="J19" s="51"/>
      <c r="K19" s="51"/>
      <c r="L19" s="47">
        <f t="shared" si="1"/>
        <v>26000</v>
      </c>
      <c r="M19" s="44"/>
      <c r="N19" s="44"/>
      <c r="O19" s="44"/>
      <c r="P19" s="44">
        <f t="shared" si="2"/>
        <v>0</v>
      </c>
      <c r="Q19" s="44"/>
      <c r="R19" s="44"/>
      <c r="S19" s="44"/>
      <c r="T19" s="51">
        <f t="shared" si="3"/>
        <v>0</v>
      </c>
      <c r="U19" s="51"/>
      <c r="V19" s="51"/>
      <c r="W19" s="51"/>
      <c r="X19" s="48">
        <f t="shared" si="4"/>
        <v>0</v>
      </c>
      <c r="Y19" s="44"/>
      <c r="Z19" s="44"/>
      <c r="AA19" s="44"/>
      <c r="AB19" s="51">
        <f t="shared" si="5"/>
        <v>0</v>
      </c>
      <c r="AC19" s="51"/>
      <c r="AD19" s="51"/>
      <c r="AE19" s="51"/>
      <c r="AF19" s="51">
        <f t="shared" si="6"/>
        <v>0</v>
      </c>
      <c r="AG19" s="51"/>
      <c r="AH19" s="51"/>
      <c r="AI19" s="51"/>
      <c r="AJ19" s="51">
        <f t="shared" si="7"/>
        <v>0</v>
      </c>
      <c r="AK19" s="51"/>
      <c r="AL19" s="51"/>
      <c r="AM19" s="51"/>
      <c r="AN19" s="51">
        <f t="shared" si="8"/>
        <v>0</v>
      </c>
      <c r="AO19" s="51"/>
      <c r="AP19" s="51"/>
      <c r="AQ19" s="51"/>
      <c r="AR19" s="51">
        <f t="shared" ref="AR19:AR22" si="10">SUM(AO19:AQ19)</f>
        <v>0</v>
      </c>
      <c r="AS19" s="97" t="s">
        <v>99</v>
      </c>
    </row>
    <row r="20" spans="1:45" ht="84" customHeight="1" x14ac:dyDescent="0.45">
      <c r="A20" s="150"/>
      <c r="B20" s="151"/>
      <c r="C20" s="156"/>
      <c r="D20" s="50" t="s">
        <v>69</v>
      </c>
      <c r="E20" s="50" t="s">
        <v>77</v>
      </c>
      <c r="F20" s="50" t="s">
        <v>89</v>
      </c>
      <c r="G20" s="50" t="s">
        <v>81</v>
      </c>
      <c r="H20" s="46">
        <f t="shared" si="0"/>
        <v>260</v>
      </c>
      <c r="I20" s="51"/>
      <c r="J20" s="51">
        <v>260</v>
      </c>
      <c r="K20" s="51"/>
      <c r="L20" s="47">
        <f t="shared" si="1"/>
        <v>260</v>
      </c>
      <c r="M20" s="44"/>
      <c r="N20" s="44"/>
      <c r="O20" s="44"/>
      <c r="P20" s="44">
        <f t="shared" si="2"/>
        <v>0</v>
      </c>
      <c r="Q20" s="44"/>
      <c r="R20" s="44"/>
      <c r="S20" s="44"/>
      <c r="T20" s="51">
        <f t="shared" si="3"/>
        <v>0</v>
      </c>
      <c r="U20" s="51"/>
      <c r="V20" s="51"/>
      <c r="W20" s="51"/>
      <c r="X20" s="48">
        <f t="shared" si="4"/>
        <v>0</v>
      </c>
      <c r="Y20" s="44"/>
      <c r="Z20" s="44"/>
      <c r="AA20" s="44"/>
      <c r="AB20" s="51">
        <f t="shared" si="5"/>
        <v>0</v>
      </c>
      <c r="AC20" s="51"/>
      <c r="AD20" s="51"/>
      <c r="AE20" s="51"/>
      <c r="AF20" s="51">
        <f t="shared" si="6"/>
        <v>0</v>
      </c>
      <c r="AG20" s="51"/>
      <c r="AH20" s="51"/>
      <c r="AI20" s="51"/>
      <c r="AJ20" s="51">
        <f t="shared" si="7"/>
        <v>0</v>
      </c>
      <c r="AK20" s="51"/>
      <c r="AL20" s="51"/>
      <c r="AM20" s="51"/>
      <c r="AN20" s="51">
        <f t="shared" si="8"/>
        <v>0</v>
      </c>
      <c r="AO20" s="51"/>
      <c r="AP20" s="51"/>
      <c r="AQ20" s="51"/>
      <c r="AR20" s="51">
        <f t="shared" si="10"/>
        <v>0</v>
      </c>
      <c r="AS20" s="99"/>
    </row>
    <row r="21" spans="1:45" ht="91.5" customHeight="1" x14ac:dyDescent="0.45">
      <c r="A21" s="150"/>
      <c r="B21" s="151"/>
      <c r="C21" s="156"/>
      <c r="D21" s="50" t="s">
        <v>69</v>
      </c>
      <c r="E21" s="50" t="s">
        <v>77</v>
      </c>
      <c r="F21" s="50" t="s">
        <v>117</v>
      </c>
      <c r="G21" s="50" t="s">
        <v>81</v>
      </c>
      <c r="H21" s="46">
        <f t="shared" si="0"/>
        <v>70000.764999999999</v>
      </c>
      <c r="I21" s="51"/>
      <c r="J21" s="51"/>
      <c r="K21" s="51"/>
      <c r="L21" s="47">
        <f t="shared" si="1"/>
        <v>0</v>
      </c>
      <c r="M21" s="44">
        <v>57800.764999999999</v>
      </c>
      <c r="N21" s="44"/>
      <c r="O21" s="44"/>
      <c r="P21" s="44">
        <f t="shared" si="2"/>
        <v>57800.764999999999</v>
      </c>
      <c r="Q21" s="44">
        <v>12200</v>
      </c>
      <c r="R21" s="44"/>
      <c r="S21" s="44"/>
      <c r="T21" s="51">
        <f t="shared" si="3"/>
        <v>12200</v>
      </c>
      <c r="U21" s="51"/>
      <c r="V21" s="51"/>
      <c r="W21" s="51"/>
      <c r="X21" s="48">
        <f t="shared" si="4"/>
        <v>0</v>
      </c>
      <c r="Y21" s="44"/>
      <c r="Z21" s="44"/>
      <c r="AA21" s="44"/>
      <c r="AB21" s="51">
        <f t="shared" si="5"/>
        <v>0</v>
      </c>
      <c r="AC21" s="51"/>
      <c r="AD21" s="51"/>
      <c r="AE21" s="51"/>
      <c r="AF21" s="51">
        <f t="shared" si="6"/>
        <v>0</v>
      </c>
      <c r="AG21" s="51"/>
      <c r="AH21" s="51"/>
      <c r="AI21" s="51"/>
      <c r="AJ21" s="51">
        <f t="shared" si="7"/>
        <v>0</v>
      </c>
      <c r="AK21" s="51"/>
      <c r="AL21" s="51"/>
      <c r="AM21" s="51"/>
      <c r="AN21" s="51">
        <f t="shared" si="8"/>
        <v>0</v>
      </c>
      <c r="AO21" s="51"/>
      <c r="AP21" s="51"/>
      <c r="AQ21" s="51"/>
      <c r="AR21" s="51">
        <f t="shared" si="10"/>
        <v>0</v>
      </c>
      <c r="AS21" s="99"/>
    </row>
    <row r="22" spans="1:45" ht="349.5" customHeight="1" x14ac:dyDescent="0.45">
      <c r="A22" s="146"/>
      <c r="B22" s="147"/>
      <c r="C22" s="148"/>
      <c r="D22" s="50" t="s">
        <v>69</v>
      </c>
      <c r="E22" s="50" t="s">
        <v>77</v>
      </c>
      <c r="F22" s="50" t="s">
        <v>118</v>
      </c>
      <c r="G22" s="50" t="s">
        <v>81</v>
      </c>
      <c r="H22" s="46">
        <f t="shared" si="0"/>
        <v>1158.44</v>
      </c>
      <c r="I22" s="51"/>
      <c r="J22" s="51"/>
      <c r="K22" s="51"/>
      <c r="L22" s="47">
        <f t="shared" si="1"/>
        <v>0</v>
      </c>
      <c r="M22" s="44"/>
      <c r="N22" s="44">
        <v>758.44</v>
      </c>
      <c r="O22" s="44"/>
      <c r="P22" s="44">
        <f t="shared" si="2"/>
        <v>758.44</v>
      </c>
      <c r="Q22" s="44"/>
      <c r="R22" s="44">
        <v>400</v>
      </c>
      <c r="S22" s="44"/>
      <c r="T22" s="51">
        <f t="shared" si="3"/>
        <v>400</v>
      </c>
      <c r="U22" s="51"/>
      <c r="V22" s="51"/>
      <c r="W22" s="51"/>
      <c r="X22" s="48">
        <f t="shared" si="4"/>
        <v>0</v>
      </c>
      <c r="Y22" s="44"/>
      <c r="Z22" s="44"/>
      <c r="AA22" s="44"/>
      <c r="AB22" s="51">
        <f t="shared" si="5"/>
        <v>0</v>
      </c>
      <c r="AC22" s="51"/>
      <c r="AD22" s="51"/>
      <c r="AE22" s="51"/>
      <c r="AF22" s="51">
        <f t="shared" si="6"/>
        <v>0</v>
      </c>
      <c r="AG22" s="51"/>
      <c r="AH22" s="51"/>
      <c r="AI22" s="51"/>
      <c r="AJ22" s="51">
        <f t="shared" si="7"/>
        <v>0</v>
      </c>
      <c r="AK22" s="51"/>
      <c r="AL22" s="51"/>
      <c r="AM22" s="51"/>
      <c r="AN22" s="51">
        <f t="shared" si="8"/>
        <v>0</v>
      </c>
      <c r="AO22" s="51"/>
      <c r="AP22" s="51"/>
      <c r="AQ22" s="51"/>
      <c r="AR22" s="51">
        <f t="shared" si="10"/>
        <v>0</v>
      </c>
      <c r="AS22" s="98"/>
    </row>
    <row r="23" spans="1:45" ht="78.75" customHeight="1" x14ac:dyDescent="0.45">
      <c r="A23" s="39" t="s">
        <v>63</v>
      </c>
      <c r="B23" s="102" t="s">
        <v>68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4"/>
    </row>
    <row r="24" spans="1:45" ht="36.75" x14ac:dyDescent="0.45">
      <c r="A24" s="157" t="s">
        <v>64</v>
      </c>
      <c r="B24" s="158" t="s">
        <v>67</v>
      </c>
      <c r="C24" s="159" t="s">
        <v>59</v>
      </c>
      <c r="D24" s="75" t="s">
        <v>69</v>
      </c>
      <c r="E24" s="75" t="s">
        <v>71</v>
      </c>
      <c r="F24" s="75" t="s">
        <v>72</v>
      </c>
      <c r="G24" s="75" t="s">
        <v>70</v>
      </c>
      <c r="H24" s="46">
        <f t="shared" ref="H24:H42" si="11">L24+P24+T24+X24+AB24+AF24+AJ24+AN24+AR24</f>
        <v>4602.3389999999999</v>
      </c>
      <c r="I24" s="44"/>
      <c r="J24" s="44"/>
      <c r="K24" s="44">
        <v>4602.3389999999999</v>
      </c>
      <c r="L24" s="47">
        <f t="shared" si="1"/>
        <v>4602.3389999999999</v>
      </c>
      <c r="M24" s="44"/>
      <c r="N24" s="44"/>
      <c r="O24" s="44"/>
      <c r="P24" s="44">
        <f t="shared" si="2"/>
        <v>0</v>
      </c>
      <c r="Q24" s="51"/>
      <c r="R24" s="51"/>
      <c r="S24" s="51"/>
      <c r="T24" s="51">
        <f t="shared" si="3"/>
        <v>0</v>
      </c>
      <c r="U24" s="51"/>
      <c r="V24" s="51"/>
      <c r="W24" s="51"/>
      <c r="X24" s="48">
        <f t="shared" si="4"/>
        <v>0</v>
      </c>
      <c r="Y24" s="51"/>
      <c r="Z24" s="51"/>
      <c r="AA24" s="51"/>
      <c r="AB24" s="51">
        <f t="shared" si="5"/>
        <v>0</v>
      </c>
      <c r="AC24" s="51"/>
      <c r="AD24" s="51"/>
      <c r="AE24" s="51"/>
      <c r="AF24" s="51">
        <f t="shared" si="6"/>
        <v>0</v>
      </c>
      <c r="AG24" s="51"/>
      <c r="AH24" s="51"/>
      <c r="AI24" s="51"/>
      <c r="AJ24" s="51">
        <f t="shared" ref="AJ24:AJ37" si="12">SUM(AG24:AI24)</f>
        <v>0</v>
      </c>
      <c r="AK24" s="51"/>
      <c r="AL24" s="51"/>
      <c r="AM24" s="51"/>
      <c r="AN24" s="51">
        <f t="shared" ref="AN24:AN37" si="13">SUM(AK24:AM24)</f>
        <v>0</v>
      </c>
      <c r="AO24" s="51"/>
      <c r="AP24" s="51"/>
      <c r="AQ24" s="51"/>
      <c r="AR24" s="51">
        <f t="shared" ref="AR24:AR37" si="14">SUM(AO24:AQ24)</f>
        <v>0</v>
      </c>
      <c r="AS24" s="100" t="s">
        <v>128</v>
      </c>
    </row>
    <row r="25" spans="1:45" ht="120.75" customHeight="1" x14ac:dyDescent="0.45">
      <c r="A25" s="157"/>
      <c r="B25" s="158"/>
      <c r="C25" s="159"/>
      <c r="D25" s="75" t="s">
        <v>69</v>
      </c>
      <c r="E25" s="75" t="s">
        <v>71</v>
      </c>
      <c r="F25" s="75" t="s">
        <v>98</v>
      </c>
      <c r="G25" s="75" t="s">
        <v>153</v>
      </c>
      <c r="H25" s="46">
        <f t="shared" si="11"/>
        <v>46806.399999999994</v>
      </c>
      <c r="I25" s="44"/>
      <c r="J25" s="44"/>
      <c r="K25" s="44"/>
      <c r="L25" s="47">
        <f t="shared" si="1"/>
        <v>0</v>
      </c>
      <c r="M25" s="44"/>
      <c r="N25" s="44"/>
      <c r="O25" s="44">
        <v>4602</v>
      </c>
      <c r="P25" s="44">
        <f t="shared" si="2"/>
        <v>4602</v>
      </c>
      <c r="Q25" s="51"/>
      <c r="R25" s="51"/>
      <c r="S25" s="51">
        <v>6029.2</v>
      </c>
      <c r="T25" s="51">
        <f t="shared" si="3"/>
        <v>6029.2</v>
      </c>
      <c r="U25" s="51"/>
      <c r="V25" s="51"/>
      <c r="W25" s="51">
        <v>6029.2</v>
      </c>
      <c r="X25" s="48">
        <f t="shared" si="4"/>
        <v>6029.2</v>
      </c>
      <c r="Y25" s="51"/>
      <c r="Z25" s="51"/>
      <c r="AA25" s="51">
        <v>6029.2</v>
      </c>
      <c r="AB25" s="51">
        <f t="shared" si="5"/>
        <v>6029.2</v>
      </c>
      <c r="AC25" s="51"/>
      <c r="AD25" s="51"/>
      <c r="AE25" s="51">
        <f>AA25</f>
        <v>6029.2</v>
      </c>
      <c r="AF25" s="51">
        <f t="shared" si="6"/>
        <v>6029.2</v>
      </c>
      <c r="AG25" s="51"/>
      <c r="AH25" s="51"/>
      <c r="AI25" s="51">
        <f>AE25</f>
        <v>6029.2</v>
      </c>
      <c r="AJ25" s="51">
        <f t="shared" si="12"/>
        <v>6029.2</v>
      </c>
      <c r="AK25" s="51"/>
      <c r="AL25" s="51"/>
      <c r="AM25" s="51">
        <f>AI25</f>
        <v>6029.2</v>
      </c>
      <c r="AN25" s="51">
        <f t="shared" si="13"/>
        <v>6029.2</v>
      </c>
      <c r="AO25" s="51"/>
      <c r="AP25" s="51"/>
      <c r="AQ25" s="51">
        <v>6029.2</v>
      </c>
      <c r="AR25" s="51">
        <f t="shared" si="14"/>
        <v>6029.2</v>
      </c>
      <c r="AS25" s="101"/>
    </row>
    <row r="26" spans="1:45" ht="163.5" customHeight="1" x14ac:dyDescent="0.45">
      <c r="A26" s="160" t="s">
        <v>75</v>
      </c>
      <c r="B26" s="143" t="s">
        <v>92</v>
      </c>
      <c r="C26" s="144" t="s">
        <v>59</v>
      </c>
      <c r="D26" s="75" t="s">
        <v>69</v>
      </c>
      <c r="E26" s="75" t="s">
        <v>73</v>
      </c>
      <c r="F26" s="75" t="s">
        <v>88</v>
      </c>
      <c r="G26" s="75" t="s">
        <v>70</v>
      </c>
      <c r="H26" s="46">
        <f t="shared" si="11"/>
        <v>90000</v>
      </c>
      <c r="I26" s="44"/>
      <c r="J26" s="44">
        <v>90000</v>
      </c>
      <c r="K26" s="44"/>
      <c r="L26" s="47">
        <f t="shared" si="1"/>
        <v>90000</v>
      </c>
      <c r="M26" s="44"/>
      <c r="N26" s="44"/>
      <c r="O26" s="44"/>
      <c r="P26" s="44">
        <f t="shared" si="2"/>
        <v>0</v>
      </c>
      <c r="Q26" s="51"/>
      <c r="R26" s="44"/>
      <c r="S26" s="51"/>
      <c r="T26" s="51">
        <f t="shared" si="3"/>
        <v>0</v>
      </c>
      <c r="U26" s="51"/>
      <c r="V26" s="51"/>
      <c r="W26" s="51"/>
      <c r="X26" s="48">
        <f t="shared" si="4"/>
        <v>0</v>
      </c>
      <c r="Y26" s="51"/>
      <c r="Z26" s="44"/>
      <c r="AA26" s="51"/>
      <c r="AB26" s="51">
        <f t="shared" si="5"/>
        <v>0</v>
      </c>
      <c r="AC26" s="51"/>
      <c r="AD26" s="51"/>
      <c r="AE26" s="51"/>
      <c r="AF26" s="51">
        <f t="shared" si="6"/>
        <v>0</v>
      </c>
      <c r="AG26" s="51"/>
      <c r="AH26" s="51"/>
      <c r="AI26" s="51"/>
      <c r="AJ26" s="51">
        <f t="shared" si="12"/>
        <v>0</v>
      </c>
      <c r="AK26" s="51"/>
      <c r="AL26" s="51"/>
      <c r="AM26" s="51"/>
      <c r="AN26" s="51">
        <f t="shared" si="13"/>
        <v>0</v>
      </c>
      <c r="AO26" s="51"/>
      <c r="AP26" s="51"/>
      <c r="AQ26" s="51"/>
      <c r="AR26" s="51">
        <f t="shared" si="14"/>
        <v>0</v>
      </c>
      <c r="AS26" s="100" t="s">
        <v>82</v>
      </c>
    </row>
    <row r="27" spans="1:45" ht="375.75" customHeight="1" x14ac:dyDescent="0.45">
      <c r="A27" s="161"/>
      <c r="B27" s="147"/>
      <c r="C27" s="148"/>
      <c r="D27" s="75" t="s">
        <v>69</v>
      </c>
      <c r="E27" s="75" t="s">
        <v>73</v>
      </c>
      <c r="F27" s="75" t="s">
        <v>108</v>
      </c>
      <c r="G27" s="75" t="s">
        <v>153</v>
      </c>
      <c r="H27" s="46">
        <f t="shared" si="11"/>
        <v>459533.64499999996</v>
      </c>
      <c r="I27" s="44"/>
      <c r="J27" s="44"/>
      <c r="K27" s="44"/>
      <c r="L27" s="47">
        <f t="shared" si="1"/>
        <v>0</v>
      </c>
      <c r="M27" s="44"/>
      <c r="N27" s="44">
        <v>90000</v>
      </c>
      <c r="O27" s="44"/>
      <c r="P27" s="44">
        <f t="shared" si="2"/>
        <v>90000</v>
      </c>
      <c r="Q27" s="51"/>
      <c r="R27" s="44">
        <v>84138.959000000003</v>
      </c>
      <c r="S27" s="51"/>
      <c r="T27" s="51">
        <f t="shared" si="3"/>
        <v>84138.959000000003</v>
      </c>
      <c r="U27" s="51"/>
      <c r="V27" s="51">
        <v>58330.485000000001</v>
      </c>
      <c r="W27" s="51"/>
      <c r="X27" s="48">
        <f t="shared" si="4"/>
        <v>58330.485000000001</v>
      </c>
      <c r="Y27" s="51"/>
      <c r="Z27" s="44">
        <v>55477.855000000003</v>
      </c>
      <c r="AA27" s="51"/>
      <c r="AB27" s="51">
        <f t="shared" si="5"/>
        <v>55477.855000000003</v>
      </c>
      <c r="AC27" s="51"/>
      <c r="AD27" s="51">
        <v>47344.031000000003</v>
      </c>
      <c r="AE27" s="51"/>
      <c r="AF27" s="51">
        <f t="shared" si="6"/>
        <v>47344.031000000003</v>
      </c>
      <c r="AG27" s="51"/>
      <c r="AH27" s="51">
        <v>41414.105000000003</v>
      </c>
      <c r="AI27" s="51"/>
      <c r="AJ27" s="51">
        <f t="shared" si="12"/>
        <v>41414.105000000003</v>
      </c>
      <c r="AK27" s="51"/>
      <c r="AL27" s="51">
        <v>41414.105000000003</v>
      </c>
      <c r="AM27" s="51"/>
      <c r="AN27" s="51">
        <f t="shared" si="13"/>
        <v>41414.105000000003</v>
      </c>
      <c r="AO27" s="51"/>
      <c r="AP27" s="51">
        <v>41414.105000000003</v>
      </c>
      <c r="AQ27" s="51"/>
      <c r="AR27" s="51">
        <f t="shared" si="14"/>
        <v>41414.105000000003</v>
      </c>
      <c r="AS27" s="101"/>
    </row>
    <row r="28" spans="1:45" ht="409.5" x14ac:dyDescent="0.5">
      <c r="A28" s="162" t="s">
        <v>102</v>
      </c>
      <c r="B28" s="79" t="s">
        <v>106</v>
      </c>
      <c r="C28" s="163" t="s">
        <v>59</v>
      </c>
      <c r="D28" s="75" t="s">
        <v>69</v>
      </c>
      <c r="E28" s="75" t="s">
        <v>77</v>
      </c>
      <c r="F28" s="75" t="s">
        <v>107</v>
      </c>
      <c r="G28" s="75" t="s">
        <v>153</v>
      </c>
      <c r="H28" s="46">
        <f t="shared" si="11"/>
        <v>54266.848999999995</v>
      </c>
      <c r="I28" s="54"/>
      <c r="J28" s="54"/>
      <c r="K28" s="54"/>
      <c r="L28" s="47">
        <f t="shared" si="1"/>
        <v>0</v>
      </c>
      <c r="M28" s="51"/>
      <c r="N28" s="51">
        <v>6761.51</v>
      </c>
      <c r="O28" s="51"/>
      <c r="P28" s="44">
        <f t="shared" si="2"/>
        <v>6761.51</v>
      </c>
      <c r="Q28" s="51"/>
      <c r="R28" s="51">
        <v>6761.51</v>
      </c>
      <c r="S28" s="51"/>
      <c r="T28" s="51">
        <f t="shared" si="3"/>
        <v>6761.51</v>
      </c>
      <c r="U28" s="51"/>
      <c r="V28" s="51">
        <f>R28</f>
        <v>6761.51</v>
      </c>
      <c r="W28" s="51"/>
      <c r="X28" s="48">
        <f t="shared" si="4"/>
        <v>6761.51</v>
      </c>
      <c r="Y28" s="51"/>
      <c r="Z28" s="51">
        <f>V28</f>
        <v>6761.51</v>
      </c>
      <c r="AA28" s="51"/>
      <c r="AB28" s="51">
        <f t="shared" si="5"/>
        <v>6761.51</v>
      </c>
      <c r="AC28" s="51"/>
      <c r="AD28" s="51">
        <v>7053.72</v>
      </c>
      <c r="AE28" s="51"/>
      <c r="AF28" s="51">
        <f t="shared" si="6"/>
        <v>7053.72</v>
      </c>
      <c r="AG28" s="51"/>
      <c r="AH28" s="164">
        <v>6722.3630000000003</v>
      </c>
      <c r="AI28" s="51"/>
      <c r="AJ28" s="51">
        <f t="shared" si="12"/>
        <v>6722.3630000000003</v>
      </c>
      <c r="AK28" s="51"/>
      <c r="AL28" s="165">
        <v>6722.3630000000003</v>
      </c>
      <c r="AM28" s="51"/>
      <c r="AN28" s="51">
        <f t="shared" si="13"/>
        <v>6722.3630000000003</v>
      </c>
      <c r="AO28" s="51"/>
      <c r="AP28" s="165">
        <v>6722.3630000000003</v>
      </c>
      <c r="AQ28" s="51"/>
      <c r="AR28" s="51">
        <f t="shared" si="14"/>
        <v>6722.3630000000003</v>
      </c>
      <c r="AS28" s="55" t="s">
        <v>124</v>
      </c>
    </row>
    <row r="29" spans="1:45" ht="314.25" customHeight="1" x14ac:dyDescent="0.45">
      <c r="A29" s="39" t="s">
        <v>104</v>
      </c>
      <c r="B29" s="52" t="s">
        <v>142</v>
      </c>
      <c r="C29" s="76" t="s">
        <v>59</v>
      </c>
      <c r="D29" s="50" t="s">
        <v>69</v>
      </c>
      <c r="E29" s="50" t="s">
        <v>73</v>
      </c>
      <c r="F29" s="50" t="s">
        <v>110</v>
      </c>
      <c r="G29" s="50" t="s">
        <v>70</v>
      </c>
      <c r="H29" s="46">
        <f t="shared" si="11"/>
        <v>22943.143</v>
      </c>
      <c r="I29" s="51"/>
      <c r="J29" s="51"/>
      <c r="K29" s="51"/>
      <c r="L29" s="47">
        <f t="shared" si="1"/>
        <v>0</v>
      </c>
      <c r="M29" s="51"/>
      <c r="N29" s="51">
        <v>22943.143</v>
      </c>
      <c r="O29" s="51"/>
      <c r="P29" s="44">
        <f t="shared" si="2"/>
        <v>22943.143</v>
      </c>
      <c r="Q29" s="51"/>
      <c r="R29" s="51"/>
      <c r="S29" s="51"/>
      <c r="T29" s="51">
        <f t="shared" si="3"/>
        <v>0</v>
      </c>
      <c r="U29" s="51"/>
      <c r="V29" s="51"/>
      <c r="W29" s="51"/>
      <c r="X29" s="48">
        <f t="shared" si="4"/>
        <v>0</v>
      </c>
      <c r="Y29" s="51"/>
      <c r="Z29" s="51"/>
      <c r="AA29" s="51"/>
      <c r="AB29" s="51">
        <f t="shared" si="5"/>
        <v>0</v>
      </c>
      <c r="AC29" s="51"/>
      <c r="AD29" s="51"/>
      <c r="AE29" s="51"/>
      <c r="AF29" s="51">
        <f t="shared" si="6"/>
        <v>0</v>
      </c>
      <c r="AG29" s="51"/>
      <c r="AH29" s="51"/>
      <c r="AI29" s="51"/>
      <c r="AJ29" s="51">
        <f t="shared" si="12"/>
        <v>0</v>
      </c>
      <c r="AK29" s="51"/>
      <c r="AL29" s="51"/>
      <c r="AM29" s="51"/>
      <c r="AN29" s="51">
        <f t="shared" si="13"/>
        <v>0</v>
      </c>
      <c r="AO29" s="51"/>
      <c r="AP29" s="51"/>
      <c r="AQ29" s="51"/>
      <c r="AR29" s="51">
        <f t="shared" si="14"/>
        <v>0</v>
      </c>
      <c r="AS29" s="55" t="s">
        <v>125</v>
      </c>
    </row>
    <row r="30" spans="1:45" ht="408.75" customHeight="1" x14ac:dyDescent="0.45">
      <c r="A30" s="39" t="s">
        <v>105</v>
      </c>
      <c r="B30" s="52" t="s">
        <v>143</v>
      </c>
      <c r="C30" s="76" t="s">
        <v>59</v>
      </c>
      <c r="D30" s="50" t="s">
        <v>69</v>
      </c>
      <c r="E30" s="50" t="s">
        <v>71</v>
      </c>
      <c r="F30" s="50" t="s">
        <v>112</v>
      </c>
      <c r="G30" s="50" t="s">
        <v>70</v>
      </c>
      <c r="H30" s="46">
        <f t="shared" si="11"/>
        <v>28388.35</v>
      </c>
      <c r="I30" s="51"/>
      <c r="J30" s="51"/>
      <c r="K30" s="51"/>
      <c r="L30" s="47">
        <f t="shared" si="1"/>
        <v>0</v>
      </c>
      <c r="M30" s="56"/>
      <c r="N30" s="56">
        <v>28388.35</v>
      </c>
      <c r="O30" s="56"/>
      <c r="P30" s="44">
        <f t="shared" si="2"/>
        <v>28388.35</v>
      </c>
      <c r="Q30" s="56"/>
      <c r="R30" s="56"/>
      <c r="S30" s="56"/>
      <c r="T30" s="51">
        <f t="shared" si="3"/>
        <v>0</v>
      </c>
      <c r="U30" s="51"/>
      <c r="V30" s="51"/>
      <c r="W30" s="51"/>
      <c r="X30" s="48">
        <f t="shared" si="4"/>
        <v>0</v>
      </c>
      <c r="Y30" s="56"/>
      <c r="Z30" s="56"/>
      <c r="AA30" s="56"/>
      <c r="AB30" s="51">
        <f t="shared" si="5"/>
        <v>0</v>
      </c>
      <c r="AC30" s="51"/>
      <c r="AD30" s="51"/>
      <c r="AE30" s="51"/>
      <c r="AF30" s="51">
        <f t="shared" si="6"/>
        <v>0</v>
      </c>
      <c r="AG30" s="51"/>
      <c r="AH30" s="51"/>
      <c r="AI30" s="51"/>
      <c r="AJ30" s="51">
        <f t="shared" si="12"/>
        <v>0</v>
      </c>
      <c r="AK30" s="51"/>
      <c r="AL30" s="51"/>
      <c r="AM30" s="51"/>
      <c r="AN30" s="51">
        <f t="shared" si="13"/>
        <v>0</v>
      </c>
      <c r="AO30" s="51"/>
      <c r="AP30" s="51"/>
      <c r="AQ30" s="51"/>
      <c r="AR30" s="51">
        <f t="shared" si="14"/>
        <v>0</v>
      </c>
      <c r="AS30" s="55" t="s">
        <v>129</v>
      </c>
    </row>
    <row r="31" spans="1:45" ht="206.25" customHeight="1" x14ac:dyDescent="0.5">
      <c r="A31" s="39" t="s">
        <v>109</v>
      </c>
      <c r="B31" s="79" t="s">
        <v>144</v>
      </c>
      <c r="C31" s="76" t="s">
        <v>59</v>
      </c>
      <c r="D31" s="50" t="s">
        <v>69</v>
      </c>
      <c r="E31" s="50" t="s">
        <v>71</v>
      </c>
      <c r="F31" s="50" t="s">
        <v>115</v>
      </c>
      <c r="G31" s="50" t="s">
        <v>78</v>
      </c>
      <c r="H31" s="46">
        <f t="shared" si="11"/>
        <v>127.5</v>
      </c>
      <c r="I31" s="54"/>
      <c r="J31" s="54"/>
      <c r="K31" s="54"/>
      <c r="L31" s="47">
        <f t="shared" si="1"/>
        <v>0</v>
      </c>
      <c r="M31" s="57"/>
      <c r="N31" s="51">
        <v>127.5</v>
      </c>
      <c r="O31" s="57"/>
      <c r="P31" s="44">
        <f t="shared" si="2"/>
        <v>127.5</v>
      </c>
      <c r="Q31" s="57"/>
      <c r="R31" s="57"/>
      <c r="S31" s="57"/>
      <c r="T31" s="51">
        <f t="shared" si="3"/>
        <v>0</v>
      </c>
      <c r="U31" s="51"/>
      <c r="V31" s="51"/>
      <c r="W31" s="51"/>
      <c r="X31" s="48">
        <f t="shared" si="4"/>
        <v>0</v>
      </c>
      <c r="Y31" s="57"/>
      <c r="Z31" s="57"/>
      <c r="AA31" s="57"/>
      <c r="AB31" s="51">
        <f t="shared" si="5"/>
        <v>0</v>
      </c>
      <c r="AC31" s="51"/>
      <c r="AD31" s="51"/>
      <c r="AE31" s="51"/>
      <c r="AF31" s="51">
        <f t="shared" si="6"/>
        <v>0</v>
      </c>
      <c r="AG31" s="51"/>
      <c r="AH31" s="51"/>
      <c r="AI31" s="51"/>
      <c r="AJ31" s="51">
        <f t="shared" si="12"/>
        <v>0</v>
      </c>
      <c r="AK31" s="51"/>
      <c r="AL31" s="51"/>
      <c r="AM31" s="51"/>
      <c r="AN31" s="51">
        <f t="shared" si="13"/>
        <v>0</v>
      </c>
      <c r="AO31" s="51"/>
      <c r="AP31" s="51"/>
      <c r="AQ31" s="51"/>
      <c r="AR31" s="51">
        <f t="shared" si="14"/>
        <v>0</v>
      </c>
      <c r="AS31" s="55" t="s">
        <v>126</v>
      </c>
    </row>
    <row r="32" spans="1:45" ht="198.75" customHeight="1" x14ac:dyDescent="0.5">
      <c r="A32" s="39" t="s">
        <v>111</v>
      </c>
      <c r="B32" s="52" t="s">
        <v>145</v>
      </c>
      <c r="C32" s="76" t="s">
        <v>59</v>
      </c>
      <c r="D32" s="50" t="s">
        <v>69</v>
      </c>
      <c r="E32" s="50" t="s">
        <v>71</v>
      </c>
      <c r="F32" s="50" t="s">
        <v>116</v>
      </c>
      <c r="G32" s="50" t="s">
        <v>70</v>
      </c>
      <c r="H32" s="46">
        <f t="shared" si="11"/>
        <v>24966.51</v>
      </c>
      <c r="I32" s="54"/>
      <c r="J32" s="54"/>
      <c r="K32" s="54"/>
      <c r="L32" s="47">
        <f t="shared" si="1"/>
        <v>0</v>
      </c>
      <c r="M32" s="57"/>
      <c r="N32" s="51">
        <v>24966.51</v>
      </c>
      <c r="O32" s="57"/>
      <c r="P32" s="44">
        <f t="shared" si="2"/>
        <v>24966.51</v>
      </c>
      <c r="Q32" s="57"/>
      <c r="R32" s="57"/>
      <c r="S32" s="57"/>
      <c r="T32" s="51">
        <f t="shared" si="3"/>
        <v>0</v>
      </c>
      <c r="U32" s="51"/>
      <c r="V32" s="51"/>
      <c r="W32" s="51"/>
      <c r="X32" s="48">
        <f t="shared" si="4"/>
        <v>0</v>
      </c>
      <c r="Y32" s="57"/>
      <c r="Z32" s="57"/>
      <c r="AA32" s="57"/>
      <c r="AB32" s="51">
        <f t="shared" si="5"/>
        <v>0</v>
      </c>
      <c r="AC32" s="51"/>
      <c r="AD32" s="51"/>
      <c r="AE32" s="51"/>
      <c r="AF32" s="51">
        <f t="shared" si="6"/>
        <v>0</v>
      </c>
      <c r="AG32" s="51"/>
      <c r="AH32" s="51"/>
      <c r="AI32" s="51"/>
      <c r="AJ32" s="51">
        <f t="shared" si="12"/>
        <v>0</v>
      </c>
      <c r="AK32" s="51"/>
      <c r="AL32" s="51"/>
      <c r="AM32" s="51"/>
      <c r="AN32" s="51">
        <f t="shared" si="13"/>
        <v>0</v>
      </c>
      <c r="AO32" s="51"/>
      <c r="AP32" s="51"/>
      <c r="AQ32" s="51"/>
      <c r="AR32" s="51">
        <f t="shared" si="14"/>
        <v>0</v>
      </c>
      <c r="AS32" s="55" t="s">
        <v>121</v>
      </c>
    </row>
    <row r="33" spans="1:45" ht="155.25" customHeight="1" x14ac:dyDescent="0.5">
      <c r="A33" s="39" t="s">
        <v>113</v>
      </c>
      <c r="B33" s="53" t="s">
        <v>146</v>
      </c>
      <c r="C33" s="76" t="s">
        <v>59</v>
      </c>
      <c r="D33" s="50" t="s">
        <v>69</v>
      </c>
      <c r="E33" s="50" t="s">
        <v>77</v>
      </c>
      <c r="F33" s="50" t="s">
        <v>133</v>
      </c>
      <c r="G33" s="39">
        <v>244</v>
      </c>
      <c r="H33" s="46">
        <f t="shared" si="11"/>
        <v>60</v>
      </c>
      <c r="I33" s="58"/>
      <c r="J33" s="58"/>
      <c r="K33" s="58"/>
      <c r="L33" s="47">
        <f t="shared" ref="L33:L41" si="15">SUM(I33:K33)</f>
        <v>0</v>
      </c>
      <c r="M33" s="58"/>
      <c r="N33" s="58"/>
      <c r="O33" s="58"/>
      <c r="P33" s="44">
        <f t="shared" ref="P33:P41" si="16">SUM(M33:O33)</f>
        <v>0</v>
      </c>
      <c r="Q33" s="58"/>
      <c r="R33" s="58"/>
      <c r="S33" s="51">
        <v>60</v>
      </c>
      <c r="T33" s="51">
        <f t="shared" ref="T33:T41" si="17">SUM(Q33:S33)</f>
        <v>60</v>
      </c>
      <c r="U33" s="58"/>
      <c r="V33" s="58"/>
      <c r="W33" s="58"/>
      <c r="X33" s="48">
        <f t="shared" ref="X33:X41" si="18">SUM(U33:W33)</f>
        <v>0</v>
      </c>
      <c r="Y33" s="58"/>
      <c r="Z33" s="58"/>
      <c r="AA33" s="58"/>
      <c r="AB33" s="51">
        <f t="shared" ref="AB33:AB40" si="19">SUM(Y33:AA33)</f>
        <v>0</v>
      </c>
      <c r="AC33" s="51"/>
      <c r="AD33" s="51"/>
      <c r="AE33" s="51"/>
      <c r="AF33" s="51">
        <f t="shared" si="6"/>
        <v>0</v>
      </c>
      <c r="AG33" s="51"/>
      <c r="AH33" s="51"/>
      <c r="AI33" s="51"/>
      <c r="AJ33" s="51">
        <f t="shared" si="12"/>
        <v>0</v>
      </c>
      <c r="AK33" s="51"/>
      <c r="AL33" s="51"/>
      <c r="AM33" s="51"/>
      <c r="AN33" s="51">
        <f t="shared" si="13"/>
        <v>0</v>
      </c>
      <c r="AO33" s="51"/>
      <c r="AP33" s="51"/>
      <c r="AQ33" s="51"/>
      <c r="AR33" s="51">
        <f t="shared" si="14"/>
        <v>0</v>
      </c>
      <c r="AS33" s="97" t="s">
        <v>139</v>
      </c>
    </row>
    <row r="34" spans="1:45" ht="173.25" customHeight="1" x14ac:dyDescent="0.5">
      <c r="A34" s="39" t="s">
        <v>114</v>
      </c>
      <c r="B34" s="53" t="s">
        <v>147</v>
      </c>
      <c r="C34" s="76" t="s">
        <v>59</v>
      </c>
      <c r="D34" s="50" t="s">
        <v>69</v>
      </c>
      <c r="E34" s="50" t="s">
        <v>77</v>
      </c>
      <c r="F34" s="50" t="s">
        <v>134</v>
      </c>
      <c r="G34" s="39">
        <v>244</v>
      </c>
      <c r="H34" s="46">
        <f t="shared" si="11"/>
        <v>50</v>
      </c>
      <c r="I34" s="58"/>
      <c r="J34" s="58"/>
      <c r="K34" s="58"/>
      <c r="L34" s="47">
        <f t="shared" si="15"/>
        <v>0</v>
      </c>
      <c r="M34" s="58"/>
      <c r="N34" s="58"/>
      <c r="O34" s="58"/>
      <c r="P34" s="44">
        <f t="shared" si="16"/>
        <v>0</v>
      </c>
      <c r="Q34" s="58"/>
      <c r="R34" s="58"/>
      <c r="S34" s="51">
        <v>50</v>
      </c>
      <c r="T34" s="51">
        <f t="shared" si="17"/>
        <v>50</v>
      </c>
      <c r="U34" s="58"/>
      <c r="V34" s="58"/>
      <c r="W34" s="58"/>
      <c r="X34" s="48">
        <f t="shared" si="18"/>
        <v>0</v>
      </c>
      <c r="Y34" s="58"/>
      <c r="Z34" s="58"/>
      <c r="AA34" s="58"/>
      <c r="AB34" s="51">
        <f t="shared" si="19"/>
        <v>0</v>
      </c>
      <c r="AC34" s="51"/>
      <c r="AD34" s="51"/>
      <c r="AE34" s="51"/>
      <c r="AF34" s="51">
        <f t="shared" si="6"/>
        <v>0</v>
      </c>
      <c r="AG34" s="51"/>
      <c r="AH34" s="51"/>
      <c r="AI34" s="51"/>
      <c r="AJ34" s="51">
        <f t="shared" si="12"/>
        <v>0</v>
      </c>
      <c r="AK34" s="51"/>
      <c r="AL34" s="51"/>
      <c r="AM34" s="51"/>
      <c r="AN34" s="51">
        <f t="shared" si="13"/>
        <v>0</v>
      </c>
      <c r="AO34" s="51"/>
      <c r="AP34" s="51"/>
      <c r="AQ34" s="51"/>
      <c r="AR34" s="51">
        <f t="shared" si="14"/>
        <v>0</v>
      </c>
      <c r="AS34" s="99"/>
    </row>
    <row r="35" spans="1:45" ht="150.75" customHeight="1" x14ac:dyDescent="0.5">
      <c r="A35" s="39" t="s">
        <v>130</v>
      </c>
      <c r="B35" s="52" t="s">
        <v>148</v>
      </c>
      <c r="C35" s="76" t="s">
        <v>59</v>
      </c>
      <c r="D35" s="50" t="s">
        <v>69</v>
      </c>
      <c r="E35" s="50" t="s">
        <v>77</v>
      </c>
      <c r="F35" s="50" t="s">
        <v>135</v>
      </c>
      <c r="G35" s="39">
        <v>244</v>
      </c>
      <c r="H35" s="46">
        <f t="shared" si="11"/>
        <v>105.464</v>
      </c>
      <c r="I35" s="58"/>
      <c r="J35" s="58"/>
      <c r="K35" s="58"/>
      <c r="L35" s="47">
        <f t="shared" si="15"/>
        <v>0</v>
      </c>
      <c r="M35" s="58"/>
      <c r="N35" s="58"/>
      <c r="O35" s="58"/>
      <c r="P35" s="44">
        <f t="shared" si="16"/>
        <v>0</v>
      </c>
      <c r="Q35" s="58"/>
      <c r="R35" s="58"/>
      <c r="S35" s="51">
        <v>105.464</v>
      </c>
      <c r="T35" s="51">
        <f t="shared" si="17"/>
        <v>105.464</v>
      </c>
      <c r="U35" s="58"/>
      <c r="V35" s="58"/>
      <c r="W35" s="58"/>
      <c r="X35" s="48">
        <f t="shared" si="18"/>
        <v>0</v>
      </c>
      <c r="Y35" s="58"/>
      <c r="Z35" s="58"/>
      <c r="AA35" s="58"/>
      <c r="AB35" s="51">
        <f t="shared" si="19"/>
        <v>0</v>
      </c>
      <c r="AC35" s="51"/>
      <c r="AD35" s="51"/>
      <c r="AE35" s="51"/>
      <c r="AF35" s="51">
        <f t="shared" si="6"/>
        <v>0</v>
      </c>
      <c r="AG35" s="51"/>
      <c r="AH35" s="51"/>
      <c r="AI35" s="51"/>
      <c r="AJ35" s="51">
        <f t="shared" si="12"/>
        <v>0</v>
      </c>
      <c r="AK35" s="51"/>
      <c r="AL35" s="51"/>
      <c r="AM35" s="51"/>
      <c r="AN35" s="51">
        <f t="shared" si="13"/>
        <v>0</v>
      </c>
      <c r="AO35" s="51"/>
      <c r="AP35" s="51"/>
      <c r="AQ35" s="51"/>
      <c r="AR35" s="51">
        <f t="shared" si="14"/>
        <v>0</v>
      </c>
      <c r="AS35" s="99"/>
    </row>
    <row r="36" spans="1:45" ht="192.75" customHeight="1" x14ac:dyDescent="0.5">
      <c r="A36" s="39" t="s">
        <v>131</v>
      </c>
      <c r="B36" s="52" t="s">
        <v>149</v>
      </c>
      <c r="C36" s="76" t="s">
        <v>59</v>
      </c>
      <c r="D36" s="50" t="s">
        <v>69</v>
      </c>
      <c r="E36" s="50" t="s">
        <v>77</v>
      </c>
      <c r="F36" s="50" t="s">
        <v>136</v>
      </c>
      <c r="G36" s="39">
        <v>244</v>
      </c>
      <c r="H36" s="46">
        <f t="shared" si="11"/>
        <v>92.953000000000003</v>
      </c>
      <c r="I36" s="58"/>
      <c r="J36" s="58"/>
      <c r="K36" s="58"/>
      <c r="L36" s="47">
        <f t="shared" si="15"/>
        <v>0</v>
      </c>
      <c r="M36" s="58"/>
      <c r="N36" s="58"/>
      <c r="O36" s="58"/>
      <c r="P36" s="44">
        <f t="shared" si="16"/>
        <v>0</v>
      </c>
      <c r="Q36" s="58"/>
      <c r="R36" s="58"/>
      <c r="S36" s="51">
        <v>92.953000000000003</v>
      </c>
      <c r="T36" s="51">
        <f t="shared" si="17"/>
        <v>92.953000000000003</v>
      </c>
      <c r="U36" s="58"/>
      <c r="V36" s="58"/>
      <c r="W36" s="58"/>
      <c r="X36" s="48">
        <f t="shared" si="18"/>
        <v>0</v>
      </c>
      <c r="Y36" s="58"/>
      <c r="Z36" s="58"/>
      <c r="AA36" s="58"/>
      <c r="AB36" s="51">
        <f t="shared" si="19"/>
        <v>0</v>
      </c>
      <c r="AC36" s="51"/>
      <c r="AD36" s="51"/>
      <c r="AE36" s="51"/>
      <c r="AF36" s="47">
        <f t="shared" si="6"/>
        <v>0</v>
      </c>
      <c r="AG36" s="51"/>
      <c r="AH36" s="51"/>
      <c r="AI36" s="51"/>
      <c r="AJ36" s="47">
        <f t="shared" si="12"/>
        <v>0</v>
      </c>
      <c r="AK36" s="51"/>
      <c r="AL36" s="51"/>
      <c r="AM36" s="51"/>
      <c r="AN36" s="47">
        <f t="shared" si="13"/>
        <v>0</v>
      </c>
      <c r="AO36" s="51"/>
      <c r="AP36" s="51"/>
      <c r="AQ36" s="51"/>
      <c r="AR36" s="47">
        <f t="shared" si="14"/>
        <v>0</v>
      </c>
      <c r="AS36" s="98"/>
    </row>
    <row r="37" spans="1:45" ht="171.75" customHeight="1" x14ac:dyDescent="0.5">
      <c r="A37" s="160" t="s">
        <v>132</v>
      </c>
      <c r="B37" s="97" t="s">
        <v>150</v>
      </c>
      <c r="C37" s="94" t="s">
        <v>59</v>
      </c>
      <c r="D37" s="39" t="s">
        <v>69</v>
      </c>
      <c r="E37" s="50" t="s">
        <v>154</v>
      </c>
      <c r="F37" s="50" t="s">
        <v>137</v>
      </c>
      <c r="G37" s="39">
        <v>244</v>
      </c>
      <c r="H37" s="46">
        <f t="shared" si="11"/>
        <v>2000</v>
      </c>
      <c r="I37" s="58"/>
      <c r="J37" s="58"/>
      <c r="K37" s="58"/>
      <c r="L37" s="47">
        <f t="shared" si="15"/>
        <v>0</v>
      </c>
      <c r="M37" s="59"/>
      <c r="N37" s="59"/>
      <c r="O37" s="59"/>
      <c r="P37" s="44">
        <f t="shared" si="16"/>
        <v>0</v>
      </c>
      <c r="Q37" s="51">
        <v>2000</v>
      </c>
      <c r="R37" s="51"/>
      <c r="S37" s="59"/>
      <c r="T37" s="51">
        <f t="shared" si="17"/>
        <v>2000</v>
      </c>
      <c r="U37" s="59"/>
      <c r="V37" s="59"/>
      <c r="W37" s="59"/>
      <c r="X37" s="48">
        <f t="shared" si="18"/>
        <v>0</v>
      </c>
      <c r="Y37" s="59"/>
      <c r="Z37" s="59"/>
      <c r="AA37" s="59"/>
      <c r="AB37" s="51">
        <f t="shared" si="19"/>
        <v>0</v>
      </c>
      <c r="AC37" s="51"/>
      <c r="AD37" s="51"/>
      <c r="AE37" s="51"/>
      <c r="AF37" s="51">
        <f t="shared" si="6"/>
        <v>0</v>
      </c>
      <c r="AG37" s="51"/>
      <c r="AH37" s="51"/>
      <c r="AI37" s="51"/>
      <c r="AJ37" s="51">
        <f t="shared" si="12"/>
        <v>0</v>
      </c>
      <c r="AK37" s="51"/>
      <c r="AL37" s="51"/>
      <c r="AM37" s="51"/>
      <c r="AN37" s="51">
        <f t="shared" si="13"/>
        <v>0</v>
      </c>
      <c r="AO37" s="51"/>
      <c r="AP37" s="51"/>
      <c r="AQ37" s="51"/>
      <c r="AR37" s="51">
        <f t="shared" si="14"/>
        <v>0</v>
      </c>
      <c r="AS37" s="97" t="s">
        <v>140</v>
      </c>
    </row>
    <row r="38" spans="1:45" ht="138" customHeight="1" x14ac:dyDescent="0.5">
      <c r="A38" s="161"/>
      <c r="B38" s="98"/>
      <c r="C38" s="95"/>
      <c r="D38" s="39" t="s">
        <v>69</v>
      </c>
      <c r="E38" s="50" t="s">
        <v>154</v>
      </c>
      <c r="F38" s="50" t="s">
        <v>138</v>
      </c>
      <c r="G38" s="39">
        <v>244</v>
      </c>
      <c r="H38" s="46">
        <f t="shared" si="11"/>
        <v>235.40899999999999</v>
      </c>
      <c r="I38" s="58"/>
      <c r="J38" s="58"/>
      <c r="K38" s="58"/>
      <c r="L38" s="47">
        <f t="shared" si="15"/>
        <v>0</v>
      </c>
      <c r="M38" s="59"/>
      <c r="N38" s="59"/>
      <c r="O38" s="59"/>
      <c r="P38" s="44">
        <f t="shared" si="16"/>
        <v>0</v>
      </c>
      <c r="Q38" s="51"/>
      <c r="R38" s="51"/>
      <c r="S38" s="51">
        <v>235.40899999999999</v>
      </c>
      <c r="T38" s="51">
        <f t="shared" si="17"/>
        <v>235.40899999999999</v>
      </c>
      <c r="U38" s="59"/>
      <c r="V38" s="59"/>
      <c r="W38" s="59"/>
      <c r="X38" s="48">
        <f t="shared" si="18"/>
        <v>0</v>
      </c>
      <c r="Y38" s="59"/>
      <c r="Z38" s="59"/>
      <c r="AA38" s="59"/>
      <c r="AB38" s="51">
        <f t="shared" si="19"/>
        <v>0</v>
      </c>
      <c r="AC38" s="47"/>
      <c r="AD38" s="47"/>
      <c r="AE38" s="47"/>
      <c r="AF38" s="47">
        <f>SUM(AC38:AE38)</f>
        <v>0</v>
      </c>
      <c r="AG38" s="47"/>
      <c r="AH38" s="47"/>
      <c r="AI38" s="47"/>
      <c r="AJ38" s="47">
        <f>SUM(AG38:AI38)</f>
        <v>0</v>
      </c>
      <c r="AK38" s="47"/>
      <c r="AL38" s="47"/>
      <c r="AM38" s="47"/>
      <c r="AN38" s="47">
        <f>SUM(AK38:AM38)</f>
        <v>0</v>
      </c>
      <c r="AO38" s="47"/>
      <c r="AP38" s="47"/>
      <c r="AQ38" s="47"/>
      <c r="AR38" s="47">
        <f>SUM(AO38:AQ38)</f>
        <v>0</v>
      </c>
      <c r="AS38" s="98"/>
    </row>
    <row r="39" spans="1:45" ht="391.5" customHeight="1" x14ac:dyDescent="0.5">
      <c r="A39" s="166" t="s">
        <v>151</v>
      </c>
      <c r="B39" s="78" t="s">
        <v>157</v>
      </c>
      <c r="C39" s="77" t="s">
        <v>59</v>
      </c>
      <c r="D39" s="39" t="s">
        <v>69</v>
      </c>
      <c r="E39" s="50" t="s">
        <v>71</v>
      </c>
      <c r="F39" s="50" t="s">
        <v>158</v>
      </c>
      <c r="G39" s="39">
        <v>814</v>
      </c>
      <c r="H39" s="46">
        <f t="shared" si="11"/>
        <v>71700</v>
      </c>
      <c r="I39" s="58"/>
      <c r="J39" s="58"/>
      <c r="K39" s="58"/>
      <c r="L39" s="47">
        <f t="shared" si="15"/>
        <v>0</v>
      </c>
      <c r="M39" s="59"/>
      <c r="N39" s="59"/>
      <c r="O39" s="59"/>
      <c r="P39" s="44">
        <f t="shared" si="16"/>
        <v>0</v>
      </c>
      <c r="Q39" s="51"/>
      <c r="R39" s="51">
        <v>71700</v>
      </c>
      <c r="S39" s="51"/>
      <c r="T39" s="51">
        <f t="shared" si="17"/>
        <v>71700</v>
      </c>
      <c r="U39" s="59"/>
      <c r="V39" s="59"/>
      <c r="W39" s="59"/>
      <c r="X39" s="48">
        <f t="shared" si="18"/>
        <v>0</v>
      </c>
      <c r="Y39" s="59"/>
      <c r="Z39" s="59"/>
      <c r="AA39" s="59"/>
      <c r="AB39" s="51">
        <f t="shared" si="19"/>
        <v>0</v>
      </c>
      <c r="AC39" s="47"/>
      <c r="AD39" s="47"/>
      <c r="AE39" s="47"/>
      <c r="AF39" s="51">
        <f>SUM(AC39:AE39)</f>
        <v>0</v>
      </c>
      <c r="AG39" s="47"/>
      <c r="AH39" s="47"/>
      <c r="AI39" s="47"/>
      <c r="AJ39" s="51">
        <f>SUM(AG39:AI39)</f>
        <v>0</v>
      </c>
      <c r="AK39" s="47"/>
      <c r="AL39" s="47"/>
      <c r="AM39" s="47"/>
      <c r="AN39" s="51">
        <f>SUM(AK39:AM39)</f>
        <v>0</v>
      </c>
      <c r="AO39" s="47"/>
      <c r="AP39" s="47"/>
      <c r="AQ39" s="47"/>
      <c r="AR39" s="51">
        <f>SUM(AO39:AQ39)</f>
        <v>0</v>
      </c>
      <c r="AS39" s="52" t="s">
        <v>129</v>
      </c>
    </row>
    <row r="40" spans="1:45" ht="408.75" customHeight="1" x14ac:dyDescent="0.5">
      <c r="A40" s="166" t="s">
        <v>152</v>
      </c>
      <c r="B40" s="78" t="s">
        <v>166</v>
      </c>
      <c r="C40" s="77" t="s">
        <v>59</v>
      </c>
      <c r="D40" s="39" t="s">
        <v>69</v>
      </c>
      <c r="E40" s="50" t="s">
        <v>71</v>
      </c>
      <c r="F40" s="50" t="s">
        <v>161</v>
      </c>
      <c r="G40" s="39">
        <v>814</v>
      </c>
      <c r="H40" s="46">
        <f t="shared" si="11"/>
        <v>122665.5</v>
      </c>
      <c r="I40" s="58"/>
      <c r="J40" s="58"/>
      <c r="K40" s="58"/>
      <c r="L40" s="47">
        <f t="shared" si="15"/>
        <v>0</v>
      </c>
      <c r="M40" s="59"/>
      <c r="N40" s="59"/>
      <c r="O40" s="59"/>
      <c r="P40" s="44">
        <f t="shared" si="16"/>
        <v>0</v>
      </c>
      <c r="Q40" s="51"/>
      <c r="R40" s="51">
        <v>55300</v>
      </c>
      <c r="S40" s="51"/>
      <c r="T40" s="51">
        <f t="shared" si="17"/>
        <v>55300</v>
      </c>
      <c r="U40" s="59"/>
      <c r="V40" s="56">
        <v>67365.5</v>
      </c>
      <c r="W40" s="59"/>
      <c r="X40" s="48">
        <f t="shared" si="18"/>
        <v>67365.5</v>
      </c>
      <c r="Y40" s="59"/>
      <c r="Z40" s="59"/>
      <c r="AA40" s="59"/>
      <c r="AB40" s="51">
        <f t="shared" si="19"/>
        <v>0</v>
      </c>
      <c r="AC40" s="47"/>
      <c r="AD40" s="47"/>
      <c r="AE40" s="47"/>
      <c r="AF40" s="51">
        <f>SUM(AC40:AE40)</f>
        <v>0</v>
      </c>
      <c r="AG40" s="47"/>
      <c r="AH40" s="47"/>
      <c r="AI40" s="47"/>
      <c r="AJ40" s="51">
        <f>SUM(AG40:AI40)</f>
        <v>0</v>
      </c>
      <c r="AK40" s="47"/>
      <c r="AL40" s="47"/>
      <c r="AM40" s="47"/>
      <c r="AN40" s="51">
        <f>SUM(AK40:AM40)</f>
        <v>0</v>
      </c>
      <c r="AO40" s="47"/>
      <c r="AP40" s="47"/>
      <c r="AQ40" s="47"/>
      <c r="AR40" s="51">
        <f>SUM(AO40:AQ40)</f>
        <v>0</v>
      </c>
      <c r="AS40" s="80" t="s">
        <v>167</v>
      </c>
    </row>
    <row r="41" spans="1:45" ht="187.5" customHeight="1" x14ac:dyDescent="0.5">
      <c r="A41" s="167" t="s">
        <v>159</v>
      </c>
      <c r="B41" s="52" t="s">
        <v>162</v>
      </c>
      <c r="C41" s="76" t="s">
        <v>59</v>
      </c>
      <c r="D41" s="39" t="s">
        <v>69</v>
      </c>
      <c r="E41" s="39" t="s">
        <v>77</v>
      </c>
      <c r="F41" s="39" t="s">
        <v>135</v>
      </c>
      <c r="G41" s="39">
        <v>244</v>
      </c>
      <c r="H41" s="46">
        <f t="shared" si="11"/>
        <v>0</v>
      </c>
      <c r="I41" s="58"/>
      <c r="J41" s="58"/>
      <c r="K41" s="58"/>
      <c r="L41" s="47">
        <f t="shared" si="15"/>
        <v>0</v>
      </c>
      <c r="M41" s="59"/>
      <c r="N41" s="59"/>
      <c r="O41" s="59"/>
      <c r="P41" s="44">
        <f t="shared" si="16"/>
        <v>0</v>
      </c>
      <c r="Q41" s="59"/>
      <c r="R41" s="59"/>
      <c r="S41" s="59"/>
      <c r="T41" s="51">
        <f t="shared" si="17"/>
        <v>0</v>
      </c>
      <c r="U41" s="59"/>
      <c r="V41" s="59"/>
      <c r="W41" s="39">
        <v>0</v>
      </c>
      <c r="X41" s="48">
        <f t="shared" si="18"/>
        <v>0</v>
      </c>
      <c r="Y41" s="59"/>
      <c r="Z41" s="59"/>
      <c r="AA41" s="60">
        <v>0</v>
      </c>
      <c r="AB41" s="51">
        <v>0</v>
      </c>
      <c r="AC41" s="59"/>
      <c r="AD41" s="59"/>
      <c r="AE41" s="59"/>
      <c r="AF41" s="51">
        <f>SUM(AC41:AE41)</f>
        <v>0</v>
      </c>
      <c r="AG41" s="59"/>
      <c r="AH41" s="59"/>
      <c r="AI41" s="59"/>
      <c r="AJ41" s="51">
        <f>SUM(AG41:AI41)</f>
        <v>0</v>
      </c>
      <c r="AK41" s="59"/>
      <c r="AL41" s="59"/>
      <c r="AM41" s="59"/>
      <c r="AN41" s="51">
        <f>SUM(AK41:AM41)</f>
        <v>0</v>
      </c>
      <c r="AO41" s="59"/>
      <c r="AP41" s="59"/>
      <c r="AQ41" s="59"/>
      <c r="AR41" s="51">
        <f>SUM(AO41:AQ41)</f>
        <v>0</v>
      </c>
      <c r="AS41" s="94" t="s">
        <v>139</v>
      </c>
    </row>
    <row r="42" spans="1:45" ht="161.25" customHeight="1" x14ac:dyDescent="0.5">
      <c r="A42" s="39" t="s">
        <v>160</v>
      </c>
      <c r="B42" s="52" t="s">
        <v>163</v>
      </c>
      <c r="C42" s="76" t="s">
        <v>59</v>
      </c>
      <c r="D42" s="50" t="s">
        <v>69</v>
      </c>
      <c r="E42" s="50" t="s">
        <v>77</v>
      </c>
      <c r="F42" s="39">
        <v>410090400</v>
      </c>
      <c r="G42" s="39">
        <v>244</v>
      </c>
      <c r="H42" s="46">
        <f t="shared" si="11"/>
        <v>0</v>
      </c>
      <c r="I42" s="58"/>
      <c r="J42" s="58"/>
      <c r="K42" s="58"/>
      <c r="L42" s="47">
        <v>0</v>
      </c>
      <c r="M42" s="59"/>
      <c r="N42" s="59"/>
      <c r="O42" s="59"/>
      <c r="P42" s="44">
        <v>0</v>
      </c>
      <c r="Q42" s="59"/>
      <c r="R42" s="59"/>
      <c r="S42" s="59"/>
      <c r="T42" s="51">
        <v>0</v>
      </c>
      <c r="U42" s="59"/>
      <c r="V42" s="59"/>
      <c r="W42" s="39">
        <v>0</v>
      </c>
      <c r="X42" s="48">
        <v>0</v>
      </c>
      <c r="Y42" s="59"/>
      <c r="Z42" s="59"/>
      <c r="AA42" s="60">
        <v>0</v>
      </c>
      <c r="AB42" s="51">
        <v>0</v>
      </c>
      <c r="AC42" s="59"/>
      <c r="AD42" s="59"/>
      <c r="AE42" s="59"/>
      <c r="AF42" s="47">
        <v>0</v>
      </c>
      <c r="AG42" s="59"/>
      <c r="AH42" s="59"/>
      <c r="AI42" s="59"/>
      <c r="AJ42" s="47">
        <v>0</v>
      </c>
      <c r="AK42" s="59"/>
      <c r="AL42" s="59"/>
      <c r="AM42" s="59"/>
      <c r="AN42" s="47">
        <v>0</v>
      </c>
      <c r="AO42" s="59"/>
      <c r="AP42" s="59"/>
      <c r="AQ42" s="59"/>
      <c r="AR42" s="51">
        <f>SUM(AO42:AQ42)</f>
        <v>0</v>
      </c>
      <c r="AS42" s="96"/>
    </row>
    <row r="43" spans="1:45" ht="41.25" customHeight="1" x14ac:dyDescent="0.45">
      <c r="A43" s="168" t="s">
        <v>220</v>
      </c>
      <c r="B43" s="169" t="s">
        <v>214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1"/>
    </row>
    <row r="44" spans="1:45" s="173" customFormat="1" ht="39" customHeight="1" x14ac:dyDescent="0.25">
      <c r="A44" s="157" t="s">
        <v>228</v>
      </c>
      <c r="B44" s="172" t="s">
        <v>221</v>
      </c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</row>
    <row r="45" spans="1:45" s="59" customFormat="1" ht="119.25" customHeight="1" x14ac:dyDescent="0.5">
      <c r="A45" s="157"/>
      <c r="B45" s="174" t="s">
        <v>222</v>
      </c>
      <c r="C45" s="76" t="s">
        <v>59</v>
      </c>
      <c r="D45" s="39" t="s">
        <v>69</v>
      </c>
      <c r="E45" s="50" t="s">
        <v>73</v>
      </c>
      <c r="F45" s="75" t="s">
        <v>225</v>
      </c>
      <c r="G45" s="39">
        <v>244</v>
      </c>
      <c r="H45" s="39"/>
      <c r="I45" s="39"/>
      <c r="J45" s="39"/>
      <c r="K45" s="39"/>
      <c r="L45" s="51">
        <f>SUM(I45:K45)</f>
        <v>0</v>
      </c>
      <c r="M45" s="173"/>
      <c r="N45" s="173"/>
      <c r="O45" s="173"/>
      <c r="P45" s="51">
        <f>SUM(M45:O45)</f>
        <v>0</v>
      </c>
      <c r="Q45" s="173"/>
      <c r="R45" s="173"/>
      <c r="S45" s="173"/>
      <c r="T45" s="51">
        <f>SUM(Q45:S45)</f>
        <v>0</v>
      </c>
      <c r="U45" s="173"/>
      <c r="V45" s="173"/>
      <c r="W45" s="173"/>
      <c r="X45" s="51">
        <f>SUM(U45:W45)</f>
        <v>0</v>
      </c>
      <c r="Y45" s="173"/>
      <c r="Z45" s="173"/>
      <c r="AA45" s="173"/>
      <c r="AB45" s="51">
        <f>SUM(Y45:AA45)</f>
        <v>0</v>
      </c>
      <c r="AC45" s="173"/>
      <c r="AD45" s="173"/>
      <c r="AE45" s="173"/>
      <c r="AF45" s="51">
        <f>SUM(AC45:AE45)</f>
        <v>0</v>
      </c>
      <c r="AG45" s="173"/>
      <c r="AH45" s="173"/>
      <c r="AI45" s="51">
        <v>1000</v>
      </c>
      <c r="AJ45" s="51">
        <f>SUM(AG45:AI45)</f>
        <v>1000</v>
      </c>
      <c r="AK45" s="173"/>
      <c r="AL45" s="173"/>
      <c r="AM45" s="173"/>
      <c r="AN45" s="51">
        <f>SUM(AK45:AM45)</f>
        <v>0</v>
      </c>
      <c r="AO45" s="173"/>
      <c r="AP45" s="173"/>
      <c r="AQ45" s="173"/>
      <c r="AR45" s="51">
        <f>SUM(AO45:AQ45)</f>
        <v>0</v>
      </c>
      <c r="AS45" s="173"/>
    </row>
    <row r="46" spans="1:45" s="59" customFormat="1" ht="110.25" x14ac:dyDescent="0.5">
      <c r="A46" s="157"/>
      <c r="B46" s="52" t="s">
        <v>223</v>
      </c>
      <c r="C46" s="76" t="s">
        <v>59</v>
      </c>
      <c r="D46" s="39" t="s">
        <v>69</v>
      </c>
      <c r="E46" s="50" t="s">
        <v>73</v>
      </c>
      <c r="F46" s="75" t="s">
        <v>226</v>
      </c>
      <c r="G46" s="39">
        <v>853</v>
      </c>
      <c r="H46" s="39"/>
      <c r="I46" s="39"/>
      <c r="J46" s="39"/>
      <c r="K46" s="39"/>
      <c r="L46" s="51">
        <f t="shared" ref="L46:L47" si="20">SUM(I46:K46)</f>
        <v>0</v>
      </c>
      <c r="M46" s="173"/>
      <c r="N46" s="173"/>
      <c r="O46" s="173"/>
      <c r="P46" s="51">
        <f t="shared" ref="P46:P47" si="21">SUM(M46:O46)</f>
        <v>0</v>
      </c>
      <c r="Q46" s="173"/>
      <c r="R46" s="173"/>
      <c r="S46" s="173"/>
      <c r="T46" s="51">
        <f t="shared" ref="T46:T47" si="22">SUM(Q46:S46)</f>
        <v>0</v>
      </c>
      <c r="U46" s="173"/>
      <c r="V46" s="173"/>
      <c r="W46" s="173"/>
      <c r="X46" s="51">
        <f t="shared" ref="X46:X47" si="23">SUM(U46:W46)</f>
        <v>0</v>
      </c>
      <c r="Y46" s="173"/>
      <c r="Z46" s="173"/>
      <c r="AA46" s="173"/>
      <c r="AB46" s="51">
        <f t="shared" ref="AB46:AB47" si="24">SUM(Y46:AA46)</f>
        <v>0</v>
      </c>
      <c r="AC46" s="173"/>
      <c r="AD46" s="173"/>
      <c r="AE46" s="173"/>
      <c r="AF46" s="51">
        <f t="shared" ref="AF46:AF47" si="25">SUM(AC46:AE46)</f>
        <v>0</v>
      </c>
      <c r="AG46" s="173"/>
      <c r="AH46" s="173"/>
      <c r="AI46" s="51">
        <v>3000</v>
      </c>
      <c r="AJ46" s="51">
        <f t="shared" ref="AJ46:AJ47" si="26">SUM(AG46:AI46)</f>
        <v>3000</v>
      </c>
      <c r="AK46" s="173"/>
      <c r="AL46" s="173"/>
      <c r="AM46" s="173"/>
      <c r="AN46" s="51">
        <f t="shared" ref="AN46:AN47" si="27">SUM(AK46:AM46)</f>
        <v>0</v>
      </c>
      <c r="AO46" s="173"/>
      <c r="AP46" s="173"/>
      <c r="AQ46" s="173"/>
      <c r="AR46" s="51">
        <f t="shared" ref="AR46:AR47" si="28">SUM(AO46:AQ46)</f>
        <v>0</v>
      </c>
      <c r="AS46" s="173"/>
    </row>
    <row r="47" spans="1:45" s="59" customFormat="1" ht="115.5" customHeight="1" x14ac:dyDescent="0.5">
      <c r="A47" s="157"/>
      <c r="B47" s="52" t="s">
        <v>224</v>
      </c>
      <c r="C47" s="76" t="s">
        <v>59</v>
      </c>
      <c r="D47" s="50" t="s">
        <v>69</v>
      </c>
      <c r="E47" s="50" t="s">
        <v>73</v>
      </c>
      <c r="F47" s="75" t="s">
        <v>227</v>
      </c>
      <c r="G47" s="39">
        <v>244</v>
      </c>
      <c r="H47" s="39"/>
      <c r="I47" s="39"/>
      <c r="J47" s="39"/>
      <c r="K47" s="39"/>
      <c r="L47" s="51">
        <f t="shared" si="20"/>
        <v>0</v>
      </c>
      <c r="M47" s="173"/>
      <c r="N47" s="173"/>
      <c r="O47" s="173"/>
      <c r="P47" s="51">
        <f t="shared" si="21"/>
        <v>0</v>
      </c>
      <c r="Q47" s="173"/>
      <c r="R47" s="173"/>
      <c r="S47" s="173"/>
      <c r="T47" s="51">
        <f t="shared" si="22"/>
        <v>0</v>
      </c>
      <c r="U47" s="173"/>
      <c r="V47" s="173"/>
      <c r="W47" s="173"/>
      <c r="X47" s="51">
        <f t="shared" si="23"/>
        <v>0</v>
      </c>
      <c r="Y47" s="173"/>
      <c r="Z47" s="173"/>
      <c r="AA47" s="173"/>
      <c r="AB47" s="51">
        <f t="shared" si="24"/>
        <v>0</v>
      </c>
      <c r="AC47" s="173"/>
      <c r="AD47" s="173"/>
      <c r="AE47" s="173"/>
      <c r="AF47" s="51">
        <f t="shared" si="25"/>
        <v>0</v>
      </c>
      <c r="AG47" s="173"/>
      <c r="AH47" s="173"/>
      <c r="AI47" s="51">
        <v>16000</v>
      </c>
      <c r="AJ47" s="51">
        <f t="shared" si="26"/>
        <v>16000</v>
      </c>
      <c r="AK47" s="173"/>
      <c r="AL47" s="173"/>
      <c r="AM47" s="173"/>
      <c r="AN47" s="51">
        <f t="shared" si="27"/>
        <v>0</v>
      </c>
      <c r="AO47" s="173"/>
      <c r="AP47" s="173"/>
      <c r="AQ47" s="173"/>
      <c r="AR47" s="51">
        <f t="shared" si="28"/>
        <v>0</v>
      </c>
      <c r="AS47" s="173"/>
    </row>
  </sheetData>
  <mergeCells count="99">
    <mergeCell ref="B43:AS43"/>
    <mergeCell ref="B44:AS44"/>
    <mergeCell ref="A44:A47"/>
    <mergeCell ref="AO4:AR4"/>
    <mergeCell ref="AO5:AR5"/>
    <mergeCell ref="AO6:AO7"/>
    <mergeCell ref="AP6:AP7"/>
    <mergeCell ref="AQ6:AQ7"/>
    <mergeCell ref="AR6:AR7"/>
    <mergeCell ref="A37:A38"/>
    <mergeCell ref="B37:B38"/>
    <mergeCell ref="B12:B13"/>
    <mergeCell ref="B16:B18"/>
    <mergeCell ref="B19:B22"/>
    <mergeCell ref="B14:B15"/>
    <mergeCell ref="A19:A22"/>
    <mergeCell ref="A12:A13"/>
    <mergeCell ref="A14:A15"/>
    <mergeCell ref="A16:A18"/>
    <mergeCell ref="A24:A25"/>
    <mergeCell ref="B24:B25"/>
    <mergeCell ref="C24:C25"/>
    <mergeCell ref="A26:A27"/>
    <mergeCell ref="B26:B27"/>
    <mergeCell ref="C26:C27"/>
    <mergeCell ref="AS14:AS15"/>
    <mergeCell ref="C14:C15"/>
    <mergeCell ref="C16:C18"/>
    <mergeCell ref="AS16:AS18"/>
    <mergeCell ref="AS12:AS13"/>
    <mergeCell ref="AS4:AS7"/>
    <mergeCell ref="AG5:AJ5"/>
    <mergeCell ref="AG6:AG7"/>
    <mergeCell ref="AN6:AN7"/>
    <mergeCell ref="AM6:AM7"/>
    <mergeCell ref="AJ6:AJ7"/>
    <mergeCell ref="AH6:AH7"/>
    <mergeCell ref="B11:AS11"/>
    <mergeCell ref="C12:C13"/>
    <mergeCell ref="W6:W7"/>
    <mergeCell ref="O6:O7"/>
    <mergeCell ref="U6:U7"/>
    <mergeCell ref="N6:N7"/>
    <mergeCell ref="B10:AS10"/>
    <mergeCell ref="AE6:AE7"/>
    <mergeCell ref="D4:G6"/>
    <mergeCell ref="C4:C7"/>
    <mergeCell ref="AD6:AD7"/>
    <mergeCell ref="P6:P7"/>
    <mergeCell ref="T6:T7"/>
    <mergeCell ref="I4:L4"/>
    <mergeCell ref="I5:L5"/>
    <mergeCell ref="J6:J7"/>
    <mergeCell ref="X6:X7"/>
    <mergeCell ref="H4:H7"/>
    <mergeCell ref="L6:L7"/>
    <mergeCell ref="Y4:AB4"/>
    <mergeCell ref="AS41:AS42"/>
    <mergeCell ref="C19:C22"/>
    <mergeCell ref="AA6:AA7"/>
    <mergeCell ref="S6:S7"/>
    <mergeCell ref="Z6:Z7"/>
    <mergeCell ref="C37:C38"/>
    <mergeCell ref="AS24:AS25"/>
    <mergeCell ref="B23:AS23"/>
    <mergeCell ref="AC6:AC7"/>
    <mergeCell ref="Y6:Y7"/>
    <mergeCell ref="AS37:AS38"/>
    <mergeCell ref="AS33:AS36"/>
    <mergeCell ref="AS26:AS27"/>
    <mergeCell ref="AS19:AS22"/>
    <mergeCell ref="M6:M7"/>
    <mergeCell ref="I6:I7"/>
    <mergeCell ref="AG4:AJ4"/>
    <mergeCell ref="AK4:AN4"/>
    <mergeCell ref="R6:R7"/>
    <mergeCell ref="M4:P4"/>
    <mergeCell ref="Q4:T4"/>
    <mergeCell ref="V6:V7"/>
    <mergeCell ref="U4:X4"/>
    <mergeCell ref="U5:X5"/>
    <mergeCell ref="AK5:AN5"/>
    <mergeCell ref="AL6:AL7"/>
    <mergeCell ref="Q1:AS2"/>
    <mergeCell ref="Y5:AB5"/>
    <mergeCell ref="K6:K7"/>
    <mergeCell ref="Q6:Q7"/>
    <mergeCell ref="M1:P2"/>
    <mergeCell ref="A3:AB3"/>
    <mergeCell ref="A4:A7"/>
    <mergeCell ref="AI6:AI7"/>
    <mergeCell ref="AC4:AF4"/>
    <mergeCell ref="AK6:AK7"/>
    <mergeCell ref="M5:P5"/>
    <mergeCell ref="Q5:T5"/>
    <mergeCell ref="AC5:AF5"/>
    <mergeCell ref="AB6:AB7"/>
    <mergeCell ref="B4:B7"/>
    <mergeCell ref="AF6:AF7"/>
  </mergeCells>
  <phoneticPr fontId="6" type="noConversion"/>
  <printOptions horizontalCentered="1"/>
  <pageMargins left="0.15748031496062992" right="0.15748031496062992" top="0.15748031496062992" bottom="0.35433070866141736" header="0.15748031496062992" footer="0.19685039370078741"/>
  <pageSetup paperSize="9" scale="15" fitToWidth="2" fitToHeight="4" orientation="landscape" r:id="rId1"/>
  <headerFooter alignWithMargins="0"/>
  <rowBreaks count="1" manualBreakCount="1">
    <brk id="42" max="44" man="1"/>
  </rowBreaks>
  <colBreaks count="1" manualBreakCount="1">
    <brk id="24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4"/>
  <sheetViews>
    <sheetView view="pageBreakPreview" topLeftCell="D3" zoomScale="50" zoomScaleNormal="50" workbookViewId="0">
      <selection activeCell="E8" sqref="E8"/>
    </sheetView>
  </sheetViews>
  <sheetFormatPr defaultColWidth="72.5703125" defaultRowHeight="39" customHeight="1" x14ac:dyDescent="0.4"/>
  <cols>
    <col min="1" max="1" width="8.140625" style="175" customWidth="1"/>
    <col min="2" max="2" width="86.28515625" style="176" customWidth="1"/>
    <col min="3" max="3" width="25.5703125" style="176" customWidth="1"/>
    <col min="4" max="4" width="55.28515625" style="176" customWidth="1"/>
    <col min="5" max="5" width="21.5703125" style="176" customWidth="1"/>
    <col min="6" max="7" width="23.7109375" style="176" customWidth="1"/>
    <col min="8" max="8" width="23.28515625" style="176" customWidth="1"/>
    <col min="9" max="13" width="24.28515625" style="176" customWidth="1"/>
    <col min="14" max="14" width="20.85546875" style="178" customWidth="1"/>
    <col min="15" max="15" width="22" style="178" customWidth="1"/>
    <col min="16" max="28" width="9.140625" style="178" customWidth="1"/>
    <col min="29" max="254" width="9.140625" style="176" customWidth="1"/>
    <col min="255" max="255" width="7.7109375" style="176" customWidth="1"/>
    <col min="256" max="256" width="21.5703125" style="176" customWidth="1"/>
    <col min="257" max="16384" width="72.5703125" style="176"/>
  </cols>
  <sheetData>
    <row r="1" spans="1:41" ht="87.75" customHeight="1" x14ac:dyDescent="0.4">
      <c r="E1" s="177" t="s">
        <v>171</v>
      </c>
      <c r="F1" s="177"/>
      <c r="G1" s="177"/>
      <c r="H1" s="177"/>
      <c r="I1" s="177"/>
      <c r="J1" s="177"/>
      <c r="K1" s="177"/>
      <c r="L1" s="177"/>
      <c r="M1" s="177"/>
      <c r="N1" s="177"/>
      <c r="O1" s="177"/>
      <c r="Q1" s="179"/>
      <c r="R1" s="179"/>
    </row>
    <row r="2" spans="1:41" ht="70.5" customHeight="1" x14ac:dyDescent="0.4">
      <c r="A2" s="180" t="s">
        <v>172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1:41" ht="132" customHeight="1" x14ac:dyDescent="0.4">
      <c r="A3" s="181" t="s">
        <v>173</v>
      </c>
      <c r="B3" s="181" t="s">
        <v>174</v>
      </c>
      <c r="C3" s="181" t="s">
        <v>175</v>
      </c>
      <c r="D3" s="181" t="s">
        <v>176</v>
      </c>
      <c r="E3" s="182" t="s">
        <v>177</v>
      </c>
      <c r="F3" s="183"/>
      <c r="G3" s="182" t="s">
        <v>178</v>
      </c>
      <c r="H3" s="184"/>
      <c r="I3" s="184"/>
      <c r="J3" s="184"/>
      <c r="K3" s="184"/>
      <c r="L3" s="184"/>
      <c r="M3" s="183"/>
      <c r="N3" s="181" t="s">
        <v>179</v>
      </c>
      <c r="O3" s="181" t="s">
        <v>180</v>
      </c>
      <c r="P3" s="185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</row>
    <row r="4" spans="1:41" ht="51.75" customHeight="1" x14ac:dyDescent="0.4">
      <c r="A4" s="187"/>
      <c r="B4" s="187"/>
      <c r="C4" s="187"/>
      <c r="D4" s="187"/>
      <c r="E4" s="68" t="s">
        <v>19</v>
      </c>
      <c r="F4" s="68" t="s">
        <v>20</v>
      </c>
      <c r="G4" s="68" t="s">
        <v>181</v>
      </c>
      <c r="H4" s="68" t="s">
        <v>182</v>
      </c>
      <c r="I4" s="68" t="s">
        <v>183</v>
      </c>
      <c r="J4" s="68" t="s">
        <v>141</v>
      </c>
      <c r="K4" s="68" t="s">
        <v>164</v>
      </c>
      <c r="L4" s="68" t="s">
        <v>168</v>
      </c>
      <c r="M4" s="68" t="s">
        <v>170</v>
      </c>
      <c r="N4" s="187"/>
      <c r="O4" s="187"/>
      <c r="P4" s="185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</row>
    <row r="5" spans="1:41" ht="42.75" customHeight="1" x14ac:dyDescent="0.4">
      <c r="A5" s="106" t="s">
        <v>184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8"/>
      <c r="P5" s="185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</row>
    <row r="6" spans="1:41" ht="39.75" customHeight="1" x14ac:dyDescent="0.4">
      <c r="A6" s="106" t="s">
        <v>65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P6" s="185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</row>
    <row r="7" spans="1:41" ht="39.75" customHeight="1" x14ac:dyDescent="0.4">
      <c r="A7" s="106" t="s">
        <v>66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P7" s="185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</row>
    <row r="8" spans="1:41" ht="104.25" customHeight="1" x14ac:dyDescent="0.4">
      <c r="A8" s="188" t="s">
        <v>62</v>
      </c>
      <c r="B8" s="67" t="s">
        <v>185</v>
      </c>
      <c r="C8" s="68" t="s">
        <v>186</v>
      </c>
      <c r="D8" s="68" t="s">
        <v>187</v>
      </c>
      <c r="E8" s="68">
        <v>0</v>
      </c>
      <c r="F8" s="68">
        <v>0</v>
      </c>
      <c r="G8" s="68">
        <v>1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189">
        <v>1</v>
      </c>
      <c r="O8" s="68">
        <v>100</v>
      </c>
      <c r="P8" s="185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</row>
    <row r="9" spans="1:41" ht="97.5" customHeight="1" x14ac:dyDescent="0.4">
      <c r="A9" s="190" t="s">
        <v>76</v>
      </c>
      <c r="B9" s="67" t="s">
        <v>188</v>
      </c>
      <c r="C9" s="190" t="s">
        <v>186</v>
      </c>
      <c r="D9" s="190" t="s">
        <v>187</v>
      </c>
      <c r="E9" s="191"/>
      <c r="F9" s="191"/>
      <c r="G9" s="191"/>
      <c r="H9" s="190">
        <v>1</v>
      </c>
      <c r="I9" s="190">
        <v>1</v>
      </c>
      <c r="J9" s="190">
        <v>1</v>
      </c>
      <c r="K9" s="190">
        <v>1</v>
      </c>
      <c r="L9" s="190">
        <v>1</v>
      </c>
      <c r="M9" s="190">
        <v>1</v>
      </c>
      <c r="N9" s="190">
        <v>0.5</v>
      </c>
      <c r="O9" s="190">
        <v>100</v>
      </c>
    </row>
    <row r="10" spans="1:41" ht="36" customHeight="1" x14ac:dyDescent="0.4">
      <c r="A10" s="192" t="s">
        <v>68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4"/>
    </row>
    <row r="11" spans="1:41" ht="97.5" customHeight="1" x14ac:dyDescent="0.4">
      <c r="A11" s="190" t="s">
        <v>79</v>
      </c>
      <c r="B11" s="67" t="s">
        <v>189</v>
      </c>
      <c r="C11" s="195" t="s">
        <v>186</v>
      </c>
      <c r="D11" s="190" t="s">
        <v>187</v>
      </c>
      <c r="E11" s="191"/>
      <c r="F11" s="191"/>
      <c r="G11" s="191"/>
      <c r="H11" s="190">
        <v>87</v>
      </c>
      <c r="I11" s="190">
        <v>87</v>
      </c>
      <c r="J11" s="190">
        <v>77</v>
      </c>
      <c r="K11" s="190">
        <v>56</v>
      </c>
      <c r="L11" s="190">
        <v>56</v>
      </c>
      <c r="M11" s="190">
        <v>56</v>
      </c>
      <c r="N11" s="190">
        <v>0.5</v>
      </c>
      <c r="O11" s="190">
        <v>100</v>
      </c>
    </row>
    <row r="12" spans="1:41" ht="36" customHeight="1" x14ac:dyDescent="0.4">
      <c r="A12" s="192" t="s">
        <v>214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4"/>
    </row>
    <row r="13" spans="1:41" ht="60" customHeight="1" x14ac:dyDescent="0.4">
      <c r="A13" s="190" t="s">
        <v>90</v>
      </c>
      <c r="B13" s="196" t="s">
        <v>216</v>
      </c>
      <c r="C13" s="197" t="s">
        <v>215</v>
      </c>
      <c r="D13" s="190" t="s">
        <v>187</v>
      </c>
      <c r="E13" s="191"/>
      <c r="F13" s="191"/>
      <c r="G13" s="191"/>
      <c r="H13" s="190">
        <v>0</v>
      </c>
      <c r="I13" s="190">
        <v>0</v>
      </c>
      <c r="J13" s="190">
        <v>0</v>
      </c>
      <c r="K13" s="198">
        <v>9248.6299999999992</v>
      </c>
      <c r="L13" s="190">
        <v>0</v>
      </c>
      <c r="M13" s="190">
        <v>0</v>
      </c>
      <c r="N13" s="190">
        <v>0.5</v>
      </c>
      <c r="O13" s="190">
        <v>100</v>
      </c>
    </row>
    <row r="14" spans="1:41" ht="52.5" customHeight="1" x14ac:dyDescent="0.4">
      <c r="A14" s="190" t="s">
        <v>217</v>
      </c>
      <c r="B14" s="199" t="s">
        <v>218</v>
      </c>
      <c r="C14" s="198" t="s">
        <v>219</v>
      </c>
      <c r="D14" s="190" t="s">
        <v>187</v>
      </c>
      <c r="E14" s="191"/>
      <c r="F14" s="191"/>
      <c r="G14" s="191"/>
      <c r="H14" s="190">
        <v>0</v>
      </c>
      <c r="I14" s="190">
        <v>0</v>
      </c>
      <c r="J14" s="190">
        <v>0</v>
      </c>
      <c r="K14" s="198">
        <v>78</v>
      </c>
      <c r="L14" s="190">
        <v>0</v>
      </c>
      <c r="M14" s="190">
        <v>0</v>
      </c>
      <c r="N14" s="190">
        <v>0.5</v>
      </c>
      <c r="O14" s="190">
        <v>100</v>
      </c>
    </row>
  </sheetData>
  <mergeCells count="17">
    <mergeCell ref="Q1:R1"/>
    <mergeCell ref="A2:O2"/>
    <mergeCell ref="A3:A4"/>
    <mergeCell ref="B3:B4"/>
    <mergeCell ref="C3:C4"/>
    <mergeCell ref="D3:D4"/>
    <mergeCell ref="E3:F3"/>
    <mergeCell ref="N3:N4"/>
    <mergeCell ref="O3:O4"/>
    <mergeCell ref="P3:AO8"/>
    <mergeCell ref="A5:O5"/>
    <mergeCell ref="A6:O6"/>
    <mergeCell ref="A7:O7"/>
    <mergeCell ref="A12:O12"/>
    <mergeCell ref="A10:O10"/>
    <mergeCell ref="G3:M3"/>
    <mergeCell ref="E1:O1"/>
  </mergeCells>
  <pageMargins left="0.23" right="0.2" top="0.37" bottom="0.52" header="0.21" footer="0.24"/>
  <pageSetup paperSize="9" scale="3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view="pageBreakPreview" zoomScale="75" zoomScaleNormal="100" workbookViewId="0">
      <selection activeCell="H15" sqref="H15"/>
    </sheetView>
  </sheetViews>
  <sheetFormatPr defaultRowHeight="18.75" x14ac:dyDescent="0.3"/>
  <cols>
    <col min="1" max="1" width="9.28515625" style="35" bestFit="1" customWidth="1"/>
    <col min="2" max="2" width="70" style="29" customWidth="1"/>
    <col min="3" max="3" width="15.7109375" style="29" customWidth="1"/>
    <col min="4" max="4" width="15.85546875" style="36" customWidth="1"/>
    <col min="5" max="5" width="14.5703125" style="36" customWidth="1"/>
    <col min="6" max="6" width="14" style="36" customWidth="1"/>
    <col min="7" max="7" width="13.7109375" style="36" customWidth="1"/>
    <col min="8" max="16" width="14.42578125" style="36" customWidth="1"/>
    <col min="17" max="17" width="9.140625" style="29"/>
    <col min="18" max="18" width="16" style="29" customWidth="1"/>
    <col min="19" max="19" width="9.140625" style="29"/>
    <col min="20" max="20" width="14.28515625" style="29" bestFit="1" customWidth="1"/>
    <col min="21" max="16384" width="9.140625" style="29"/>
  </cols>
  <sheetData>
    <row r="1" spans="1:18" s="28" customFormat="1" ht="65.25" customHeight="1" x14ac:dyDescent="0.25">
      <c r="A1" s="121"/>
      <c r="B1" s="121"/>
      <c r="C1" s="121"/>
      <c r="D1" s="121"/>
      <c r="E1" s="66"/>
      <c r="F1" s="122" t="s">
        <v>190</v>
      </c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8" ht="57" customHeight="1" x14ac:dyDescent="0.3">
      <c r="A2" s="123" t="s">
        <v>191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8" ht="36.75" customHeight="1" x14ac:dyDescent="0.3">
      <c r="A3" s="124" t="s">
        <v>21</v>
      </c>
      <c r="B3" s="124" t="s">
        <v>47</v>
      </c>
      <c r="C3" s="124" t="s">
        <v>192</v>
      </c>
      <c r="D3" s="112" t="s">
        <v>193</v>
      </c>
      <c r="E3" s="127" t="s">
        <v>26</v>
      </c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9"/>
    </row>
    <row r="4" spans="1:18" ht="49.5" customHeight="1" x14ac:dyDescent="0.3">
      <c r="A4" s="125"/>
      <c r="B4" s="125"/>
      <c r="C4" s="125"/>
      <c r="D4" s="114"/>
      <c r="E4" s="65" t="s">
        <v>27</v>
      </c>
      <c r="F4" s="65" t="s">
        <v>27</v>
      </c>
      <c r="G4" s="65" t="s">
        <v>194</v>
      </c>
      <c r="H4" s="65" t="s">
        <v>194</v>
      </c>
      <c r="I4" s="65" t="s">
        <v>194</v>
      </c>
      <c r="J4" s="65" t="s">
        <v>194</v>
      </c>
      <c r="K4" s="65" t="s">
        <v>194</v>
      </c>
      <c r="L4" s="65" t="s">
        <v>194</v>
      </c>
      <c r="M4" s="65" t="s">
        <v>28</v>
      </c>
      <c r="N4" s="65" t="s">
        <v>195</v>
      </c>
      <c r="O4" s="65" t="s">
        <v>31</v>
      </c>
      <c r="P4" s="112" t="s">
        <v>32</v>
      </c>
    </row>
    <row r="5" spans="1:18" ht="20.25" customHeight="1" x14ac:dyDescent="0.3">
      <c r="A5" s="125"/>
      <c r="B5" s="125"/>
      <c r="C5" s="125"/>
      <c r="D5" s="114"/>
      <c r="E5" s="112" t="s">
        <v>34</v>
      </c>
      <c r="F5" s="112" t="s">
        <v>14</v>
      </c>
      <c r="G5" s="112" t="s">
        <v>19</v>
      </c>
      <c r="H5" s="112" t="s">
        <v>20</v>
      </c>
      <c r="I5" s="112" t="s">
        <v>83</v>
      </c>
      <c r="J5" s="112" t="s">
        <v>84</v>
      </c>
      <c r="K5" s="114" t="s">
        <v>122</v>
      </c>
      <c r="L5" s="114" t="s">
        <v>141</v>
      </c>
      <c r="M5" s="114" t="s">
        <v>164</v>
      </c>
      <c r="N5" s="114" t="s">
        <v>168</v>
      </c>
      <c r="O5" s="112" t="s">
        <v>170</v>
      </c>
      <c r="P5" s="114"/>
    </row>
    <row r="6" spans="1:18" ht="13.5" customHeight="1" x14ac:dyDescent="0.3">
      <c r="A6" s="126"/>
      <c r="B6" s="126"/>
      <c r="C6" s="126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</row>
    <row r="7" spans="1:18" ht="20.25" customHeight="1" x14ac:dyDescent="0.3">
      <c r="A7" s="37">
        <v>1</v>
      </c>
      <c r="B7" s="37">
        <v>2</v>
      </c>
      <c r="C7" s="37" t="s">
        <v>196</v>
      </c>
      <c r="D7" s="37" t="s">
        <v>197</v>
      </c>
      <c r="E7" s="37" t="s">
        <v>198</v>
      </c>
      <c r="F7" s="37" t="s">
        <v>199</v>
      </c>
      <c r="G7" s="37" t="s">
        <v>200</v>
      </c>
      <c r="H7" s="37" t="s">
        <v>201</v>
      </c>
      <c r="I7" s="37" t="s">
        <v>202</v>
      </c>
      <c r="J7" s="37" t="s">
        <v>203</v>
      </c>
      <c r="K7" s="37" t="s">
        <v>204</v>
      </c>
      <c r="L7" s="37" t="s">
        <v>205</v>
      </c>
      <c r="M7" s="37" t="s">
        <v>206</v>
      </c>
      <c r="N7" s="37" t="s">
        <v>207</v>
      </c>
      <c r="O7" s="37" t="s">
        <v>208</v>
      </c>
      <c r="P7" s="37" t="s">
        <v>213</v>
      </c>
    </row>
    <row r="8" spans="1:18" ht="23.25" customHeight="1" x14ac:dyDescent="0.3">
      <c r="A8" s="115" t="s">
        <v>209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7"/>
    </row>
    <row r="9" spans="1:18" ht="25.5" customHeight="1" x14ac:dyDescent="0.3">
      <c r="A9" s="118" t="s">
        <v>210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20"/>
    </row>
    <row r="10" spans="1:18" ht="37.5" customHeight="1" x14ac:dyDescent="0.3">
      <c r="A10" s="118" t="s">
        <v>211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20"/>
    </row>
    <row r="11" spans="1:18" s="34" customFormat="1" ht="126.75" customHeight="1" x14ac:dyDescent="0.25">
      <c r="A11" s="109">
        <v>1</v>
      </c>
      <c r="B11" s="69" t="s">
        <v>212</v>
      </c>
      <c r="C11" s="70">
        <v>695307.6</v>
      </c>
      <c r="D11" s="71">
        <f>J11+K11+P11</f>
        <v>0</v>
      </c>
      <c r="E11" s="71">
        <f t="shared" ref="E11:I11" si="0">SUM(E13:E17)</f>
        <v>86811.006709999987</v>
      </c>
      <c r="F11" s="71">
        <f t="shared" si="0"/>
        <v>40662.921999999999</v>
      </c>
      <c r="G11" s="33">
        <f>G13+G14+G15+G16</f>
        <v>26260</v>
      </c>
      <c r="H11" s="71">
        <f>H13+H14+H15+H16</f>
        <v>58559.205000000002</v>
      </c>
      <c r="I11" s="33">
        <f t="shared" si="0"/>
        <v>12600</v>
      </c>
      <c r="J11" s="33"/>
      <c r="K11" s="33"/>
      <c r="L11" s="33"/>
      <c r="M11" s="33"/>
      <c r="N11" s="33"/>
      <c r="O11" s="33"/>
      <c r="P11" s="33">
        <f>SUM(P13:P17)</f>
        <v>0</v>
      </c>
      <c r="R11" s="72"/>
    </row>
    <row r="12" spans="1:18" s="34" customFormat="1" ht="15.75" customHeight="1" x14ac:dyDescent="0.25">
      <c r="A12" s="110"/>
      <c r="B12" s="31" t="s">
        <v>35</v>
      </c>
      <c r="C12" s="31"/>
      <c r="D12" s="32"/>
      <c r="E12" s="32"/>
      <c r="F12" s="71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8" s="34" customFormat="1" ht="15.75" customHeight="1" x14ac:dyDescent="0.25">
      <c r="A13" s="110"/>
      <c r="B13" s="31" t="s">
        <v>36</v>
      </c>
      <c r="C13" s="31"/>
      <c r="D13" s="71">
        <f>SUM(H13:P13)</f>
        <v>0</v>
      </c>
      <c r="E13" s="73">
        <v>34443.199999999997</v>
      </c>
      <c r="F13" s="33">
        <v>0</v>
      </c>
      <c r="G13" s="33">
        <v>0</v>
      </c>
      <c r="H13" s="33">
        <v>0</v>
      </c>
      <c r="I13" s="33">
        <v>0</v>
      </c>
      <c r="J13" s="33"/>
      <c r="K13" s="33"/>
      <c r="L13" s="33"/>
      <c r="M13" s="33"/>
      <c r="N13" s="33"/>
      <c r="O13" s="33"/>
      <c r="P13" s="33">
        <v>0</v>
      </c>
    </row>
    <row r="14" spans="1:18" s="34" customFormat="1" ht="15.75" customHeight="1" x14ac:dyDescent="0.25">
      <c r="A14" s="110"/>
      <c r="B14" s="31" t="s">
        <v>37</v>
      </c>
      <c r="C14" s="31"/>
      <c r="D14" s="71">
        <v>0</v>
      </c>
      <c r="E14" s="73">
        <v>51516.82</v>
      </c>
      <c r="F14" s="71">
        <v>40538.044000000002</v>
      </c>
      <c r="G14" s="74">
        <v>26000</v>
      </c>
      <c r="H14" s="71">
        <v>57800.764999999999</v>
      </c>
      <c r="I14" s="33">
        <v>12200</v>
      </c>
      <c r="J14" s="33"/>
      <c r="K14" s="33"/>
      <c r="L14" s="33"/>
      <c r="M14" s="33"/>
      <c r="N14" s="33"/>
      <c r="O14" s="33"/>
      <c r="P14" s="33">
        <v>0</v>
      </c>
    </row>
    <row r="15" spans="1:18" s="34" customFormat="1" ht="15.75" customHeight="1" x14ac:dyDescent="0.25">
      <c r="A15" s="110"/>
      <c r="B15" s="31" t="s">
        <v>41</v>
      </c>
      <c r="C15" s="31"/>
      <c r="D15" s="71">
        <v>0</v>
      </c>
      <c r="E15" s="73">
        <v>850.98671000000002</v>
      </c>
      <c r="F15" s="71">
        <v>124.878</v>
      </c>
      <c r="G15" s="32">
        <v>260</v>
      </c>
      <c r="H15" s="33">
        <v>758.44</v>
      </c>
      <c r="I15" s="33">
        <v>400</v>
      </c>
      <c r="J15" s="33"/>
      <c r="K15" s="33"/>
      <c r="L15" s="33"/>
      <c r="M15" s="33"/>
      <c r="N15" s="33"/>
      <c r="O15" s="33"/>
      <c r="P15" s="33">
        <v>0</v>
      </c>
    </row>
    <row r="16" spans="1:18" s="34" customFormat="1" ht="16.5" customHeight="1" x14ac:dyDescent="0.25">
      <c r="A16" s="110"/>
      <c r="B16" s="31" t="s">
        <v>43</v>
      </c>
      <c r="C16" s="31"/>
      <c r="D16" s="71">
        <f>I16+J16+P16</f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/>
      <c r="K16" s="74"/>
      <c r="L16" s="74"/>
      <c r="M16" s="74"/>
      <c r="N16" s="74"/>
      <c r="O16" s="74"/>
      <c r="P16" s="74">
        <v>0</v>
      </c>
    </row>
    <row r="17" spans="1:16" s="34" customFormat="1" ht="18.75" customHeight="1" x14ac:dyDescent="0.25">
      <c r="A17" s="111"/>
      <c r="B17" s="31" t="s">
        <v>38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s="34" customFormat="1" ht="45" hidden="1" customHeight="1" x14ac:dyDescent="0.25">
      <c r="A18" s="109"/>
      <c r="B18" s="31"/>
      <c r="C18" s="31"/>
      <c r="D18" s="32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s="34" customFormat="1" ht="15.75" hidden="1" customHeight="1" x14ac:dyDescent="0.25">
      <c r="A19" s="110"/>
      <c r="B19" s="31"/>
      <c r="C19" s="31"/>
      <c r="D19" s="32"/>
      <c r="E19" s="32"/>
      <c r="F19" s="33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s="34" customFormat="1" ht="15.75" hidden="1" customHeight="1" x14ac:dyDescent="0.25">
      <c r="A20" s="110"/>
      <c r="B20" s="31"/>
      <c r="C20" s="31"/>
      <c r="D20" s="32"/>
      <c r="E20" s="32"/>
      <c r="F20" s="33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s="34" customFormat="1" ht="15.75" hidden="1" customHeight="1" x14ac:dyDescent="0.25">
      <c r="A21" s="110"/>
      <c r="B21" s="31"/>
      <c r="C21" s="31"/>
      <c r="D21" s="32"/>
      <c r="E21" s="32"/>
      <c r="F21" s="33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s="34" customFormat="1" ht="15.75" hidden="1" customHeight="1" x14ac:dyDescent="0.25">
      <c r="A22" s="110"/>
      <c r="B22" s="31"/>
      <c r="C22" s="31"/>
      <c r="D22" s="32"/>
      <c r="E22" s="32"/>
      <c r="F22" s="33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s="34" customFormat="1" ht="19.5" hidden="1" customHeight="1" x14ac:dyDescent="0.25">
      <c r="A23" s="110"/>
      <c r="B23" s="31"/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22.5" customHeight="1" x14ac:dyDescent="0.3"/>
    <row r="25" spans="1:16" x14ac:dyDescent="0.3">
      <c r="B25" s="26" t="s">
        <v>44</v>
      </c>
      <c r="C25" s="26"/>
    </row>
    <row r="26" spans="1:16" x14ac:dyDescent="0.3">
      <c r="B26" s="25" t="s">
        <v>45</v>
      </c>
      <c r="C26" s="25"/>
    </row>
    <row r="27" spans="1:16" x14ac:dyDescent="0.3">
      <c r="B27" s="27" t="s">
        <v>46</v>
      </c>
      <c r="C27" s="27"/>
    </row>
  </sheetData>
  <mergeCells count="25">
    <mergeCell ref="A1:D1"/>
    <mergeCell ref="F1:P1"/>
    <mergeCell ref="A2:P2"/>
    <mergeCell ref="A3:A6"/>
    <mergeCell ref="B3:B6"/>
    <mergeCell ref="C3:C6"/>
    <mergeCell ref="D3:D6"/>
    <mergeCell ref="E3:P3"/>
    <mergeCell ref="P4:P6"/>
    <mergeCell ref="E5:E6"/>
    <mergeCell ref="A11:A17"/>
    <mergeCell ref="A18:A23"/>
    <mergeCell ref="O5:O6"/>
    <mergeCell ref="L5:L6"/>
    <mergeCell ref="M5:M6"/>
    <mergeCell ref="N5:N6"/>
    <mergeCell ref="A8:P8"/>
    <mergeCell ref="A9:P9"/>
    <mergeCell ref="A10:P10"/>
    <mergeCell ref="F5:F6"/>
    <mergeCell ref="G5:G6"/>
    <mergeCell ref="H5:H6"/>
    <mergeCell ref="I5:I6"/>
    <mergeCell ref="J5:J6"/>
    <mergeCell ref="K5:K6"/>
  </mergeCells>
  <pageMargins left="0.2" right="0.2" top="0.5" bottom="1" header="0.26" footer="0.5"/>
  <pageSetup paperSize="9" scale="5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selection activeCell="E10" sqref="E10"/>
    </sheetView>
  </sheetViews>
  <sheetFormatPr defaultRowHeight="18.75" x14ac:dyDescent="0.3"/>
  <cols>
    <col min="1" max="1" width="9.28515625" style="35" bestFit="1" customWidth="1"/>
    <col min="2" max="2" width="27.7109375" style="29" customWidth="1"/>
    <col min="3" max="3" width="15.85546875" style="36" customWidth="1"/>
    <col min="4" max="9" width="14.42578125" style="36" customWidth="1"/>
    <col min="10" max="10" width="9.140625" style="29"/>
    <col min="11" max="11" width="11.7109375" style="29" bestFit="1" customWidth="1"/>
    <col min="12" max="12" width="9.140625" style="29"/>
    <col min="13" max="13" width="14.28515625" style="29" bestFit="1" customWidth="1"/>
    <col min="14" max="16384" width="9.140625" style="29"/>
  </cols>
  <sheetData>
    <row r="1" spans="1:9" s="28" customFormat="1" ht="82.5" customHeight="1" x14ac:dyDescent="0.25">
      <c r="A1" s="121"/>
      <c r="B1" s="121"/>
      <c r="C1" s="121"/>
      <c r="D1" s="132" t="s">
        <v>58</v>
      </c>
      <c r="E1" s="132"/>
      <c r="F1" s="132"/>
      <c r="G1" s="132"/>
      <c r="H1" s="132"/>
      <c r="I1" s="132"/>
    </row>
    <row r="2" spans="1:9" ht="57" customHeight="1" x14ac:dyDescent="0.3">
      <c r="A2" s="133" t="s">
        <v>57</v>
      </c>
      <c r="B2" s="133"/>
      <c r="C2" s="133"/>
      <c r="D2" s="133"/>
      <c r="E2" s="133"/>
      <c r="F2" s="133"/>
      <c r="G2" s="133"/>
      <c r="H2" s="133"/>
      <c r="I2" s="133"/>
    </row>
    <row r="3" spans="1:9" ht="36.75" customHeight="1" x14ac:dyDescent="0.3">
      <c r="A3" s="131" t="s">
        <v>21</v>
      </c>
      <c r="B3" s="131" t="s">
        <v>47</v>
      </c>
      <c r="C3" s="130" t="s">
        <v>48</v>
      </c>
      <c r="D3" s="130" t="s">
        <v>26</v>
      </c>
      <c r="E3" s="130"/>
      <c r="F3" s="130"/>
      <c r="G3" s="130"/>
      <c r="H3" s="130"/>
      <c r="I3" s="130"/>
    </row>
    <row r="4" spans="1:9" ht="49.5" customHeight="1" x14ac:dyDescent="0.3">
      <c r="A4" s="131"/>
      <c r="B4" s="131"/>
      <c r="C4" s="130"/>
      <c r="D4" s="30" t="s">
        <v>27</v>
      </c>
      <c r="E4" s="30" t="s">
        <v>28</v>
      </c>
      <c r="F4" s="30" t="s">
        <v>29</v>
      </c>
      <c r="G4" s="30" t="s">
        <v>30</v>
      </c>
      <c r="H4" s="30" t="s">
        <v>31</v>
      </c>
      <c r="I4" s="130" t="s">
        <v>32</v>
      </c>
    </row>
    <row r="5" spans="1:9" ht="20.25" customHeight="1" x14ac:dyDescent="0.3">
      <c r="A5" s="131"/>
      <c r="B5" s="131"/>
      <c r="C5" s="130"/>
      <c r="D5" s="130" t="s">
        <v>33</v>
      </c>
      <c r="E5" s="130" t="s">
        <v>34</v>
      </c>
      <c r="F5" s="130" t="s">
        <v>14</v>
      </c>
      <c r="G5" s="130" t="s">
        <v>19</v>
      </c>
      <c r="H5" s="130" t="s">
        <v>20</v>
      </c>
      <c r="I5" s="130"/>
    </row>
    <row r="6" spans="1:9" ht="13.5" customHeight="1" x14ac:dyDescent="0.3">
      <c r="A6" s="131"/>
      <c r="B6" s="131"/>
      <c r="C6" s="30" t="s">
        <v>22</v>
      </c>
      <c r="D6" s="130"/>
      <c r="E6" s="130"/>
      <c r="F6" s="130"/>
      <c r="G6" s="130"/>
      <c r="H6" s="130"/>
      <c r="I6" s="130"/>
    </row>
    <row r="7" spans="1:9" ht="20.25" customHeight="1" x14ac:dyDescent="0.3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</row>
    <row r="8" spans="1:9" ht="25.5" customHeight="1" x14ac:dyDescent="0.3">
      <c r="A8" s="118" t="s">
        <v>40</v>
      </c>
      <c r="B8" s="119"/>
      <c r="C8" s="119"/>
      <c r="D8" s="119"/>
      <c r="E8" s="119"/>
      <c r="F8" s="119"/>
      <c r="G8" s="119"/>
      <c r="H8" s="119"/>
      <c r="I8" s="120"/>
    </row>
    <row r="9" spans="1:9" s="34" customFormat="1" ht="31.5" x14ac:dyDescent="0.25">
      <c r="A9" s="109">
        <v>1</v>
      </c>
      <c r="B9" s="31" t="s">
        <v>42</v>
      </c>
      <c r="C9" s="32">
        <v>0</v>
      </c>
      <c r="D9" s="33">
        <f t="shared" ref="D9:I9" si="0">SUM(D11:D15)</f>
        <v>0</v>
      </c>
      <c r="E9" s="33">
        <f t="shared" si="0"/>
        <v>0</v>
      </c>
      <c r="F9" s="33">
        <f t="shared" si="0"/>
        <v>0</v>
      </c>
      <c r="G9" s="33">
        <f t="shared" si="0"/>
        <v>0</v>
      </c>
      <c r="H9" s="33">
        <f t="shared" si="0"/>
        <v>0</v>
      </c>
      <c r="I9" s="33">
        <f t="shared" si="0"/>
        <v>0</v>
      </c>
    </row>
    <row r="10" spans="1:9" s="34" customFormat="1" ht="15.75" customHeight="1" x14ac:dyDescent="0.25">
      <c r="A10" s="110"/>
      <c r="B10" s="31" t="s">
        <v>35</v>
      </c>
      <c r="C10" s="32"/>
      <c r="D10" s="33"/>
      <c r="E10" s="32"/>
      <c r="F10" s="32"/>
      <c r="G10" s="32"/>
      <c r="H10" s="32"/>
      <c r="I10" s="32"/>
    </row>
    <row r="11" spans="1:9" s="34" customFormat="1" ht="15.75" customHeight="1" x14ac:dyDescent="0.25">
      <c r="A11" s="110"/>
      <c r="B11" s="31" t="s">
        <v>36</v>
      </c>
      <c r="C11" s="32">
        <f>SUM(F11:I11)</f>
        <v>0</v>
      </c>
      <c r="D11" s="33"/>
      <c r="E11" s="32"/>
      <c r="F11" s="32"/>
      <c r="G11" s="32"/>
      <c r="H11" s="32"/>
      <c r="I11" s="32"/>
    </row>
    <row r="12" spans="1:9" s="34" customFormat="1" ht="15.75" customHeight="1" x14ac:dyDescent="0.25">
      <c r="A12" s="110"/>
      <c r="B12" s="31" t="s">
        <v>37</v>
      </c>
      <c r="C12" s="32">
        <f>SUM(F12:I12)</f>
        <v>0</v>
      </c>
      <c r="D12" s="33"/>
      <c r="E12" s="32"/>
      <c r="F12" s="32"/>
      <c r="G12" s="32"/>
      <c r="H12" s="32"/>
      <c r="I12" s="32"/>
    </row>
    <row r="13" spans="1:9" s="34" customFormat="1" ht="15.75" customHeight="1" x14ac:dyDescent="0.25">
      <c r="A13" s="110"/>
      <c r="B13" s="31" t="s">
        <v>41</v>
      </c>
      <c r="C13" s="32">
        <f>SUM(F13:I13)</f>
        <v>0</v>
      </c>
      <c r="D13" s="33"/>
      <c r="E13" s="32"/>
      <c r="F13" s="32"/>
      <c r="G13" s="32"/>
      <c r="H13" s="32"/>
      <c r="I13" s="32"/>
    </row>
    <row r="14" spans="1:9" s="34" customFormat="1" ht="16.5" customHeight="1" x14ac:dyDescent="0.25">
      <c r="A14" s="110"/>
      <c r="B14" s="31" t="s">
        <v>43</v>
      </c>
      <c r="C14" s="32">
        <f>SUM(F14:I14)</f>
        <v>0</v>
      </c>
      <c r="D14" s="32"/>
      <c r="E14" s="32"/>
      <c r="F14" s="32"/>
      <c r="G14" s="32"/>
      <c r="H14" s="32"/>
      <c r="I14" s="32"/>
    </row>
    <row r="15" spans="1:9" s="34" customFormat="1" ht="15" customHeight="1" x14ac:dyDescent="0.25">
      <c r="A15" s="111"/>
      <c r="B15" s="31" t="s">
        <v>38</v>
      </c>
      <c r="C15" s="32">
        <f>SUM(F15:I15)</f>
        <v>0</v>
      </c>
      <c r="D15" s="32"/>
      <c r="E15" s="32"/>
      <c r="F15" s="32"/>
      <c r="G15" s="32"/>
      <c r="H15" s="32"/>
      <c r="I15" s="32"/>
    </row>
    <row r="16" spans="1:9" s="34" customFormat="1" ht="45" customHeight="1" x14ac:dyDescent="0.25">
      <c r="A16" s="109">
        <v>2</v>
      </c>
      <c r="B16" s="31" t="s">
        <v>42</v>
      </c>
      <c r="C16" s="32">
        <v>0</v>
      </c>
      <c r="D16" s="33">
        <f t="shared" ref="D16:I16" si="1">SUM(D18:D22)</f>
        <v>0</v>
      </c>
      <c r="E16" s="33">
        <f t="shared" si="1"/>
        <v>0</v>
      </c>
      <c r="F16" s="33">
        <f t="shared" si="1"/>
        <v>0</v>
      </c>
      <c r="G16" s="33">
        <f t="shared" si="1"/>
        <v>0</v>
      </c>
      <c r="H16" s="33">
        <f t="shared" si="1"/>
        <v>0</v>
      </c>
      <c r="I16" s="33">
        <f t="shared" si="1"/>
        <v>0</v>
      </c>
    </row>
    <row r="17" spans="1:9" s="34" customFormat="1" ht="15.75" customHeight="1" x14ac:dyDescent="0.25">
      <c r="A17" s="110"/>
      <c r="B17" s="31" t="s">
        <v>35</v>
      </c>
      <c r="C17" s="32"/>
      <c r="D17" s="33"/>
      <c r="E17" s="32"/>
      <c r="F17" s="32"/>
      <c r="G17" s="32"/>
      <c r="H17" s="32"/>
      <c r="I17" s="32"/>
    </row>
    <row r="18" spans="1:9" s="34" customFormat="1" ht="15.75" customHeight="1" x14ac:dyDescent="0.25">
      <c r="A18" s="110"/>
      <c r="B18" s="31" t="s">
        <v>36</v>
      </c>
      <c r="C18" s="32">
        <f t="shared" ref="C18:C23" si="2">SUM(F18:I18)</f>
        <v>0</v>
      </c>
      <c r="D18" s="33"/>
      <c r="E18" s="32"/>
      <c r="F18" s="32"/>
      <c r="G18" s="32"/>
      <c r="H18" s="32"/>
      <c r="I18" s="32"/>
    </row>
    <row r="19" spans="1:9" s="34" customFormat="1" ht="15.75" customHeight="1" x14ac:dyDescent="0.25">
      <c r="A19" s="110"/>
      <c r="B19" s="31" t="s">
        <v>37</v>
      </c>
      <c r="C19" s="32">
        <f t="shared" si="2"/>
        <v>0</v>
      </c>
      <c r="D19" s="33"/>
      <c r="E19" s="32"/>
      <c r="F19" s="32"/>
      <c r="G19" s="32"/>
      <c r="H19" s="32"/>
      <c r="I19" s="32"/>
    </row>
    <row r="20" spans="1:9" s="34" customFormat="1" ht="15.75" customHeight="1" x14ac:dyDescent="0.25">
      <c r="A20" s="110"/>
      <c r="B20" s="31" t="s">
        <v>41</v>
      </c>
      <c r="C20" s="32">
        <f t="shared" si="2"/>
        <v>0</v>
      </c>
      <c r="D20" s="33"/>
      <c r="E20" s="32"/>
      <c r="F20" s="32"/>
      <c r="G20" s="32"/>
      <c r="H20" s="32"/>
      <c r="I20" s="32"/>
    </row>
    <row r="21" spans="1:9" s="34" customFormat="1" ht="19.5" customHeight="1" x14ac:dyDescent="0.25">
      <c r="A21" s="110"/>
      <c r="B21" s="31" t="s">
        <v>43</v>
      </c>
      <c r="C21" s="32">
        <f t="shared" si="2"/>
        <v>0</v>
      </c>
      <c r="D21" s="32"/>
      <c r="E21" s="32"/>
      <c r="F21" s="32"/>
      <c r="G21" s="32"/>
      <c r="H21" s="32"/>
      <c r="I21" s="32"/>
    </row>
    <row r="22" spans="1:9" s="34" customFormat="1" ht="15" customHeight="1" x14ac:dyDescent="0.25">
      <c r="A22" s="111"/>
      <c r="B22" s="31" t="s">
        <v>38</v>
      </c>
      <c r="C22" s="32">
        <f t="shared" si="2"/>
        <v>0</v>
      </c>
      <c r="D22" s="32"/>
      <c r="E22" s="32"/>
      <c r="F22" s="32"/>
      <c r="G22" s="32"/>
      <c r="H22" s="32"/>
      <c r="I22" s="32"/>
    </row>
    <row r="23" spans="1:9" s="34" customFormat="1" ht="15" customHeight="1" x14ac:dyDescent="0.25">
      <c r="A23" s="109"/>
      <c r="B23" s="31" t="s">
        <v>39</v>
      </c>
      <c r="C23" s="32">
        <f t="shared" si="2"/>
        <v>0</v>
      </c>
      <c r="D23" s="32">
        <f t="shared" ref="D23:I23" si="3">SUM(D25:D29)</f>
        <v>0</v>
      </c>
      <c r="E23" s="32">
        <f t="shared" si="3"/>
        <v>0</v>
      </c>
      <c r="F23" s="32">
        <f t="shared" si="3"/>
        <v>0</v>
      </c>
      <c r="G23" s="32">
        <f t="shared" si="3"/>
        <v>0</v>
      </c>
      <c r="H23" s="32">
        <f t="shared" si="3"/>
        <v>0</v>
      </c>
      <c r="I23" s="32">
        <f t="shared" si="3"/>
        <v>0</v>
      </c>
    </row>
    <row r="24" spans="1:9" s="34" customFormat="1" ht="15" customHeight="1" x14ac:dyDescent="0.25">
      <c r="A24" s="110"/>
      <c r="B24" s="31" t="s">
        <v>35</v>
      </c>
      <c r="C24" s="32"/>
      <c r="D24" s="32"/>
      <c r="E24" s="32"/>
      <c r="F24" s="32"/>
      <c r="G24" s="32"/>
      <c r="H24" s="32"/>
      <c r="I24" s="32"/>
    </row>
    <row r="25" spans="1:9" s="34" customFormat="1" ht="15" customHeight="1" x14ac:dyDescent="0.25">
      <c r="A25" s="110"/>
      <c r="B25" s="31" t="s">
        <v>36</v>
      </c>
      <c r="C25" s="32">
        <f>SUM(F25:I25)</f>
        <v>0</v>
      </c>
      <c r="D25" s="32">
        <f t="shared" ref="D25:I29" si="4">D11+D18</f>
        <v>0</v>
      </c>
      <c r="E25" s="32">
        <f t="shared" si="4"/>
        <v>0</v>
      </c>
      <c r="F25" s="32">
        <f t="shared" si="4"/>
        <v>0</v>
      </c>
      <c r="G25" s="32">
        <f t="shared" si="4"/>
        <v>0</v>
      </c>
      <c r="H25" s="32">
        <f t="shared" si="4"/>
        <v>0</v>
      </c>
      <c r="I25" s="32">
        <f t="shared" si="4"/>
        <v>0</v>
      </c>
    </row>
    <row r="26" spans="1:9" s="34" customFormat="1" ht="15" customHeight="1" x14ac:dyDescent="0.25">
      <c r="A26" s="110"/>
      <c r="B26" s="31" t="s">
        <v>37</v>
      </c>
      <c r="C26" s="32">
        <f>SUM(F26:I26)</f>
        <v>0</v>
      </c>
      <c r="D26" s="32">
        <f t="shared" si="4"/>
        <v>0</v>
      </c>
      <c r="E26" s="32">
        <f t="shared" si="4"/>
        <v>0</v>
      </c>
      <c r="F26" s="32">
        <f t="shared" si="4"/>
        <v>0</v>
      </c>
      <c r="G26" s="32">
        <f t="shared" si="4"/>
        <v>0</v>
      </c>
      <c r="H26" s="32">
        <f t="shared" si="4"/>
        <v>0</v>
      </c>
      <c r="I26" s="32">
        <f t="shared" si="4"/>
        <v>0</v>
      </c>
    </row>
    <row r="27" spans="1:9" s="34" customFormat="1" ht="15" customHeight="1" x14ac:dyDescent="0.25">
      <c r="A27" s="110"/>
      <c r="B27" s="31" t="s">
        <v>41</v>
      </c>
      <c r="C27" s="32">
        <f>SUM(F27:I27)</f>
        <v>0</v>
      </c>
      <c r="D27" s="32">
        <f t="shared" si="4"/>
        <v>0</v>
      </c>
      <c r="E27" s="32">
        <f t="shared" si="4"/>
        <v>0</v>
      </c>
      <c r="F27" s="32">
        <f t="shared" si="4"/>
        <v>0</v>
      </c>
      <c r="G27" s="32">
        <f t="shared" si="4"/>
        <v>0</v>
      </c>
      <c r="H27" s="32">
        <f t="shared" si="4"/>
        <v>0</v>
      </c>
      <c r="I27" s="32">
        <f t="shared" si="4"/>
        <v>0</v>
      </c>
    </row>
    <row r="28" spans="1:9" s="34" customFormat="1" ht="15" customHeight="1" x14ac:dyDescent="0.25">
      <c r="A28" s="110"/>
      <c r="B28" s="31" t="s">
        <v>43</v>
      </c>
      <c r="C28" s="32">
        <f>SUM(F28:I28)</f>
        <v>0</v>
      </c>
      <c r="D28" s="32">
        <f t="shared" si="4"/>
        <v>0</v>
      </c>
      <c r="E28" s="32">
        <f t="shared" si="4"/>
        <v>0</v>
      </c>
      <c r="F28" s="32">
        <f t="shared" si="4"/>
        <v>0</v>
      </c>
      <c r="G28" s="32">
        <f t="shared" si="4"/>
        <v>0</v>
      </c>
      <c r="H28" s="32">
        <f t="shared" si="4"/>
        <v>0</v>
      </c>
      <c r="I28" s="32">
        <f t="shared" si="4"/>
        <v>0</v>
      </c>
    </row>
    <row r="29" spans="1:9" ht="21.75" customHeight="1" x14ac:dyDescent="0.3">
      <c r="A29" s="111"/>
      <c r="B29" s="31" t="s">
        <v>38</v>
      </c>
      <c r="C29" s="32">
        <f>SUM(F29:I29)</f>
        <v>0</v>
      </c>
      <c r="D29" s="32">
        <f t="shared" si="4"/>
        <v>0</v>
      </c>
      <c r="E29" s="32">
        <f t="shared" si="4"/>
        <v>0</v>
      </c>
      <c r="F29" s="32">
        <f t="shared" si="4"/>
        <v>0</v>
      </c>
      <c r="G29" s="32">
        <f t="shared" si="4"/>
        <v>0</v>
      </c>
      <c r="H29" s="32">
        <f t="shared" si="4"/>
        <v>0</v>
      </c>
      <c r="I29" s="32">
        <f t="shared" si="4"/>
        <v>0</v>
      </c>
    </row>
    <row r="32" spans="1:9" x14ac:dyDescent="0.3">
      <c r="B32" s="26" t="s">
        <v>44</v>
      </c>
    </row>
    <row r="33" spans="2:2" x14ac:dyDescent="0.3">
      <c r="B33" s="25" t="s">
        <v>45</v>
      </c>
    </row>
    <row r="34" spans="2:2" x14ac:dyDescent="0.3">
      <c r="B34" s="27" t="s">
        <v>46</v>
      </c>
    </row>
  </sheetData>
  <mergeCells count="17">
    <mergeCell ref="H5:H6"/>
    <mergeCell ref="I4:I6"/>
    <mergeCell ref="A23:A29"/>
    <mergeCell ref="A1:C1"/>
    <mergeCell ref="A3:A6"/>
    <mergeCell ref="B3:B6"/>
    <mergeCell ref="A16:A22"/>
    <mergeCell ref="A8:I8"/>
    <mergeCell ref="A9:A15"/>
    <mergeCell ref="D5:D6"/>
    <mergeCell ref="E5:E6"/>
    <mergeCell ref="F5:F6"/>
    <mergeCell ref="D1:I1"/>
    <mergeCell ref="A2:I2"/>
    <mergeCell ref="C3:C5"/>
    <mergeCell ref="D3:I3"/>
    <mergeCell ref="G5:G6"/>
  </mergeCells>
  <phoneticPr fontId="6" type="noConversion"/>
  <pageMargins left="0.39" right="0.46" top="0.48" bottom="1" header="0.31" footer="0.5"/>
  <pageSetup paperSize="9" scale="99" fitToHeight="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Прил 1</vt:lpstr>
      <vt:lpstr>Приложение №1 к МП</vt:lpstr>
      <vt:lpstr>Приложение №2 к МП</vt:lpstr>
      <vt:lpstr>Приложение №3 к МП</vt:lpstr>
      <vt:lpstr>Прил 4</vt:lpstr>
      <vt:lpstr>'Прил 1'!Область_печати</vt:lpstr>
      <vt:lpstr>'Прил 4'!Область_печати</vt:lpstr>
      <vt:lpstr>'Приложение №1 к МП'!Область_печати</vt:lpstr>
      <vt:lpstr>'Приложение №2 к МП'!Область_печати</vt:lpstr>
      <vt:lpstr>'Приложение №3 к МП'!Область_печати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Николаевна Петрова</dc:creator>
  <cp:lastModifiedBy>Осконова</cp:lastModifiedBy>
  <cp:lastPrinted>2021-05-20T05:45:06Z</cp:lastPrinted>
  <dcterms:created xsi:type="dcterms:W3CDTF">2013-07-08T09:20:33Z</dcterms:created>
  <dcterms:modified xsi:type="dcterms:W3CDTF">2021-05-20T05:45:37Z</dcterms:modified>
</cp:coreProperties>
</file>